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ASE統計調査関係\単純集計\単純集計\"/>
    </mc:Choice>
  </mc:AlternateContent>
  <bookViews>
    <workbookView xWindow="0" yWindow="0" windowWidth="15636" windowHeight="9312" firstSheet="24" activeTab="34"/>
  </bookViews>
  <sheets>
    <sheet name="表紙" sheetId="1" r:id="rId1"/>
    <sheet name="問1-1" sheetId="2" r:id="rId2"/>
    <sheet name="問1-2" sheetId="3" r:id="rId3"/>
    <sheet name="問1-3" sheetId="4" r:id="rId4"/>
    <sheet name="問1-4" sheetId="5" r:id="rId5"/>
    <sheet name="問1-5" sheetId="6" r:id="rId6"/>
    <sheet name="問1-6" sheetId="7" r:id="rId7"/>
    <sheet name="問1-7" sheetId="21" r:id="rId8"/>
    <sheet name="問2-1・2" sheetId="8" r:id="rId9"/>
    <sheet name="問2-3～7" sheetId="9" r:id="rId10"/>
    <sheet name="問2-8・9" sheetId="10" r:id="rId11"/>
    <sheet name="問2-10" sheetId="11" r:id="rId12"/>
    <sheet name="問2-11" sheetId="12" r:id="rId13"/>
    <sheet name="問2-12～16" sheetId="13" r:id="rId14"/>
    <sheet name="問2-17,18" sheetId="14" r:id="rId15"/>
    <sheet name="問2-19～21" sheetId="15" r:id="rId16"/>
    <sheet name="問2-22" sheetId="16" r:id="rId17"/>
    <sheet name="問2-23～25" sheetId="17" r:id="rId18"/>
    <sheet name="問2-26" sheetId="18" r:id="rId19"/>
    <sheet name="問2-27" sheetId="19" r:id="rId20"/>
    <sheet name="問2-28" sheetId="20" r:id="rId21"/>
    <sheet name="問3－1～3" sheetId="22" r:id="rId22"/>
    <sheet name="問3－4，5" sheetId="23" r:id="rId23"/>
    <sheet name="問3－6" sheetId="24" r:id="rId24"/>
    <sheet name="問3－7" sheetId="25" r:id="rId25"/>
    <sheet name="問3－8" sheetId="26" r:id="rId26"/>
    <sheet name="問3－9" sheetId="27" r:id="rId27"/>
    <sheet name="問3－10" sheetId="28" r:id="rId28"/>
    <sheet name="問4－1" sheetId="29" r:id="rId29"/>
    <sheet name="問4－2" sheetId="30" r:id="rId30"/>
    <sheet name="問4－3" sheetId="31" r:id="rId31"/>
    <sheet name="問4－4" sheetId="32" r:id="rId32"/>
    <sheet name="問4－5" sheetId="33" r:id="rId33"/>
    <sheet name="問4－6(1)" sheetId="34" r:id="rId34"/>
    <sheet name="問4－6(2)" sheetId="35" r:id="rId35"/>
  </sheets>
  <calcPr calcId="152511"/>
</workbook>
</file>

<file path=xl/calcChain.xml><?xml version="1.0" encoding="utf-8"?>
<calcChain xmlns="http://schemas.openxmlformats.org/spreadsheetml/2006/main">
  <c r="G6" i="30" l="1"/>
  <c r="G7" i="30"/>
  <c r="G8" i="30"/>
  <c r="G9" i="30"/>
  <c r="G10" i="30"/>
  <c r="G11" i="30"/>
  <c r="G12" i="30"/>
  <c r="G13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38" i="30"/>
  <c r="G39" i="30"/>
  <c r="G40" i="30"/>
  <c r="G41" i="30"/>
  <c r="G42" i="30"/>
  <c r="G43" i="30"/>
  <c r="G44" i="30"/>
  <c r="G45" i="30"/>
  <c r="G46" i="30"/>
  <c r="G47" i="30"/>
  <c r="G48" i="30"/>
  <c r="G49" i="30"/>
  <c r="G50" i="30"/>
  <c r="G51" i="30"/>
  <c r="G52" i="30"/>
  <c r="G53" i="30"/>
  <c r="G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" i="30"/>
  <c r="M9" i="35" l="1"/>
  <c r="N9" i="35" s="1"/>
  <c r="J9" i="35"/>
  <c r="K9" i="35" s="1"/>
  <c r="N8" i="35"/>
  <c r="K8" i="35"/>
  <c r="N7" i="35"/>
  <c r="K7" i="35"/>
  <c r="N6" i="35"/>
  <c r="K6" i="35"/>
  <c r="N5" i="35"/>
  <c r="K5" i="35"/>
  <c r="F30" i="35"/>
  <c r="G30" i="35" s="1"/>
  <c r="C30" i="35"/>
  <c r="D30" i="35" s="1"/>
  <c r="G29" i="35"/>
  <c r="D29" i="35"/>
  <c r="G28" i="35"/>
  <c r="D28" i="35"/>
  <c r="G27" i="35"/>
  <c r="D27" i="35"/>
  <c r="G26" i="35"/>
  <c r="D26" i="35"/>
  <c r="G25" i="35"/>
  <c r="D25" i="35"/>
  <c r="G24" i="35"/>
  <c r="D24" i="35"/>
  <c r="G23" i="35"/>
  <c r="D23" i="35"/>
  <c r="G22" i="35"/>
  <c r="D22" i="35"/>
  <c r="F18" i="35"/>
  <c r="G18" i="35" s="1"/>
  <c r="C18" i="35"/>
  <c r="D18" i="35" s="1"/>
  <c r="G17" i="35"/>
  <c r="D17" i="35"/>
  <c r="G16" i="35"/>
  <c r="D16" i="35"/>
  <c r="G15" i="35"/>
  <c r="D15" i="35"/>
  <c r="G14" i="35"/>
  <c r="D14" i="35"/>
  <c r="G13" i="35"/>
  <c r="D13" i="35"/>
  <c r="G12" i="35"/>
  <c r="D12" i="35"/>
  <c r="G11" i="35"/>
  <c r="D11" i="35"/>
  <c r="G10" i="35"/>
  <c r="D10" i="35"/>
  <c r="G9" i="35"/>
  <c r="D9" i="35"/>
  <c r="G8" i="35"/>
  <c r="D8" i="35"/>
  <c r="G7" i="35"/>
  <c r="D7" i="35"/>
  <c r="G6" i="35"/>
  <c r="D6" i="35"/>
  <c r="G5" i="35"/>
  <c r="D5" i="35"/>
  <c r="T21" i="34"/>
  <c r="U21" i="34" s="1"/>
  <c r="Q21" i="34"/>
  <c r="R21" i="34" s="1"/>
  <c r="U20" i="34"/>
  <c r="R20" i="34"/>
  <c r="U19" i="34"/>
  <c r="R19" i="34"/>
  <c r="U18" i="34"/>
  <c r="R18" i="34"/>
  <c r="U17" i="34"/>
  <c r="R17" i="34"/>
  <c r="U16" i="34"/>
  <c r="R16" i="34"/>
  <c r="U15" i="34"/>
  <c r="R15" i="34"/>
  <c r="U14" i="34"/>
  <c r="R14" i="34"/>
  <c r="U13" i="34"/>
  <c r="R13" i="34"/>
  <c r="U12" i="34"/>
  <c r="R12" i="34"/>
  <c r="U11" i="34"/>
  <c r="R11" i="34"/>
  <c r="U10" i="34"/>
  <c r="R10" i="34"/>
  <c r="U9" i="34"/>
  <c r="R9" i="34"/>
  <c r="U8" i="34"/>
  <c r="R8" i="34"/>
  <c r="U7" i="34"/>
  <c r="R7" i="34"/>
  <c r="U6" i="34"/>
  <c r="R6" i="34"/>
  <c r="U5" i="34"/>
  <c r="R5" i="34"/>
  <c r="F72" i="34"/>
  <c r="G72" i="34" s="1"/>
  <c r="C72" i="34"/>
  <c r="D72" i="34" s="1"/>
  <c r="G71" i="34"/>
  <c r="D71" i="34"/>
  <c r="G70" i="34"/>
  <c r="D70" i="34"/>
  <c r="G69" i="34"/>
  <c r="D69" i="34"/>
  <c r="G68" i="34"/>
  <c r="D68" i="34"/>
  <c r="M39" i="34"/>
  <c r="N39" i="34" s="1"/>
  <c r="J39" i="34"/>
  <c r="K39" i="34" s="1"/>
  <c r="N38" i="34"/>
  <c r="K38" i="34"/>
  <c r="N37" i="34"/>
  <c r="K37" i="34"/>
  <c r="N36" i="34"/>
  <c r="K36" i="34"/>
  <c r="N35" i="34"/>
  <c r="K35" i="34"/>
  <c r="N34" i="34"/>
  <c r="K34" i="34"/>
  <c r="N33" i="34"/>
  <c r="K33" i="34"/>
  <c r="N32" i="34"/>
  <c r="K32" i="34"/>
  <c r="N31" i="34"/>
  <c r="K31" i="34"/>
  <c r="N30" i="34"/>
  <c r="K30" i="34"/>
  <c r="N29" i="34"/>
  <c r="K29" i="34"/>
  <c r="N28" i="34"/>
  <c r="K28" i="34"/>
  <c r="N27" i="34"/>
  <c r="K27" i="34"/>
  <c r="N26" i="34"/>
  <c r="K26" i="34"/>
  <c r="N25" i="34"/>
  <c r="K25" i="34"/>
  <c r="N24" i="34"/>
  <c r="K24" i="34"/>
  <c r="N23" i="34"/>
  <c r="K23" i="34"/>
  <c r="N22" i="34"/>
  <c r="K22" i="34"/>
  <c r="N21" i="34"/>
  <c r="K21" i="34"/>
  <c r="N20" i="34"/>
  <c r="K20" i="34"/>
  <c r="N19" i="34"/>
  <c r="K19" i="34"/>
  <c r="N18" i="34"/>
  <c r="K18" i="34"/>
  <c r="N17" i="34"/>
  <c r="K17" i="34"/>
  <c r="N16" i="34"/>
  <c r="K16" i="34"/>
  <c r="N15" i="34"/>
  <c r="K15" i="34"/>
  <c r="N14" i="34"/>
  <c r="K14" i="34"/>
  <c r="N13" i="34"/>
  <c r="K13" i="34"/>
  <c r="N12" i="34"/>
  <c r="K12" i="34"/>
  <c r="N11" i="34"/>
  <c r="K11" i="34"/>
  <c r="N10" i="34"/>
  <c r="K10" i="34"/>
  <c r="N9" i="34"/>
  <c r="K9" i="34"/>
  <c r="N8" i="34"/>
  <c r="K8" i="34"/>
  <c r="N7" i="34"/>
  <c r="K7" i="34"/>
  <c r="N6" i="34"/>
  <c r="K6" i="34"/>
  <c r="N5" i="34"/>
  <c r="K5" i="34"/>
  <c r="F24" i="34"/>
  <c r="G24" i="34" s="1"/>
  <c r="C24" i="34"/>
  <c r="D24" i="34" s="1"/>
  <c r="G23" i="34"/>
  <c r="D23" i="34"/>
  <c r="G22" i="34"/>
  <c r="D22" i="34"/>
  <c r="G21" i="34"/>
  <c r="D21" i="34"/>
  <c r="G20" i="34"/>
  <c r="D20" i="34"/>
  <c r="G19" i="34"/>
  <c r="D19" i="34"/>
  <c r="G18" i="34"/>
  <c r="D18" i="34"/>
  <c r="G17" i="34"/>
  <c r="D17" i="34"/>
  <c r="G16" i="34"/>
  <c r="D16" i="34"/>
  <c r="G15" i="34"/>
  <c r="D15" i="34"/>
  <c r="G14" i="34"/>
  <c r="D14" i="34"/>
  <c r="G13" i="34"/>
  <c r="D13" i="34"/>
  <c r="F9" i="34"/>
  <c r="G9" i="34" s="1"/>
  <c r="C9" i="34"/>
  <c r="D9" i="34" s="1"/>
  <c r="G8" i="34"/>
  <c r="D8" i="34"/>
  <c r="G7" i="34"/>
  <c r="D7" i="34"/>
  <c r="G6" i="34"/>
  <c r="D6" i="34"/>
  <c r="G5" i="34"/>
  <c r="D5" i="34"/>
  <c r="C15" i="31"/>
  <c r="D15" i="31" s="1"/>
  <c r="H14" i="31"/>
  <c r="G14" i="31"/>
  <c r="D14" i="31"/>
  <c r="D13" i="31"/>
  <c r="D12" i="31"/>
  <c r="D11" i="31"/>
  <c r="D10" i="31"/>
  <c r="D9" i="31"/>
  <c r="D8" i="31"/>
  <c r="D7" i="31"/>
  <c r="D6" i="31"/>
  <c r="D5" i="31"/>
  <c r="D4" i="31"/>
  <c r="H74" i="26"/>
  <c r="E74" i="26"/>
  <c r="I71" i="26"/>
  <c r="F71" i="26"/>
  <c r="I70" i="26"/>
  <c r="F70" i="26"/>
  <c r="I69" i="26"/>
  <c r="F69" i="26"/>
  <c r="I66" i="26"/>
  <c r="F66" i="26"/>
  <c r="I65" i="26"/>
  <c r="F65" i="26"/>
  <c r="I64" i="26"/>
  <c r="F64" i="26"/>
  <c r="I61" i="26"/>
  <c r="F61" i="26"/>
  <c r="I60" i="26"/>
  <c r="F60" i="26"/>
  <c r="I59" i="26"/>
  <c r="F59" i="26"/>
  <c r="I58" i="26"/>
  <c r="F58" i="26"/>
  <c r="I57" i="26"/>
  <c r="F57" i="26"/>
  <c r="I56" i="26"/>
  <c r="F56" i="26"/>
  <c r="I55" i="26"/>
  <c r="F55" i="26"/>
  <c r="I54" i="26"/>
  <c r="I74" i="26" s="1"/>
  <c r="F54" i="26"/>
  <c r="H8" i="25"/>
  <c r="H9" i="25"/>
  <c r="H10" i="25"/>
  <c r="H11" i="25"/>
  <c r="H12" i="25"/>
  <c r="H13" i="25"/>
  <c r="H16" i="25"/>
  <c r="H17" i="25"/>
  <c r="H18" i="25"/>
  <c r="H21" i="25"/>
  <c r="H22" i="25"/>
  <c r="H23" i="25"/>
  <c r="H24" i="25"/>
  <c r="H26" i="25"/>
  <c r="H27" i="25"/>
  <c r="H28" i="25"/>
  <c r="H7" i="25"/>
  <c r="E8" i="25"/>
  <c r="E9" i="25"/>
  <c r="E10" i="25"/>
  <c r="E11" i="25"/>
  <c r="E12" i="25"/>
  <c r="E13" i="25"/>
  <c r="E16" i="25"/>
  <c r="E17" i="25"/>
  <c r="E18" i="25"/>
  <c r="E21" i="25"/>
  <c r="E22" i="25"/>
  <c r="E23" i="25"/>
  <c r="E24" i="25"/>
  <c r="E26" i="25"/>
  <c r="E27" i="25"/>
  <c r="E28" i="25"/>
  <c r="E7" i="25"/>
  <c r="F74" i="26" l="1"/>
</calcChain>
</file>

<file path=xl/sharedStrings.xml><?xml version="1.0" encoding="utf-8"?>
<sst xmlns="http://schemas.openxmlformats.org/spreadsheetml/2006/main" count="4018" uniqueCount="848">
  <si>
    <t>Ｉ</t>
  </si>
  <si>
    <t>単純集計表（本人票）</t>
  </si>
  <si>
    <t>表紙</t>
  </si>
  <si>
    <t>2009年</t>
  </si>
  <si>
    <t>2016年</t>
  </si>
  <si>
    <t>調査票記入者</t>
  </si>
  <si>
    <t>度数</t>
  </si>
  <si>
    <t>％</t>
  </si>
  <si>
    <t>本人</t>
  </si>
  <si>
    <t>本人以外（代理記入）</t>
  </si>
  <si>
    <t>総数</t>
  </si>
  <si>
    <t>本人からみた代理記入者の続柄</t>
  </si>
  <si>
    <t>配偶者</t>
  </si>
  <si>
    <t>息子</t>
  </si>
  <si>
    <t>娘</t>
  </si>
  <si>
    <t>父親</t>
  </si>
  <si>
    <t>母親</t>
  </si>
  <si>
    <t>その他親戚</t>
  </si>
  <si>
    <t>職場の上司・同僚・部下</t>
  </si>
  <si>
    <t>ヘルパー（制度利用）</t>
  </si>
  <si>
    <t>ヘルパー（それ以外）</t>
  </si>
  <si>
    <t>施設職員・世話人</t>
  </si>
  <si>
    <t>福祉関係者</t>
  </si>
  <si>
    <t>通訳者（公的派遣）</t>
  </si>
  <si>
    <t>通訳者（それ以外）</t>
  </si>
  <si>
    <t>その他</t>
  </si>
  <si>
    <t>無回答</t>
  </si>
  <si>
    <t>以下の集計では、無回答に無効回答を含む。</t>
  </si>
  <si>
    <t>1　日常活動と障害について</t>
  </si>
  <si>
    <t>問1-1　日常生活動作と支援</t>
  </si>
  <si>
    <t>（1）食事　（複数回答）</t>
  </si>
  <si>
    <t>（2）排泄（複数回答）</t>
  </si>
  <si>
    <t>（3）着替え（複数回答）</t>
  </si>
  <si>
    <t>（4）読書（活字）（複数回答）</t>
  </si>
  <si>
    <t>（5）お金の管理（複数回答）</t>
  </si>
  <si>
    <t>（6）日常の買い物（複数回答）</t>
  </si>
  <si>
    <t>（7）職場での作業・会議（複数回答）</t>
  </si>
  <si>
    <t>（8）家での日常会話（複数回答）</t>
  </si>
  <si>
    <t>（9）初めての場所への外出（複数回答）</t>
  </si>
  <si>
    <t>（10）店舗・窓口などでのやり取り（複数回答）</t>
  </si>
  <si>
    <t>（11）駅などでのアナウンスの把握（複数回答）</t>
  </si>
  <si>
    <t>人・機器の支援なしでする</t>
  </si>
  <si>
    <t>人の支援を受けてする</t>
  </si>
  <si>
    <t>支援機器を用いてする</t>
  </si>
  <si>
    <t>しない</t>
  </si>
  <si>
    <t>総回答者数</t>
  </si>
  <si>
    <t>主な支援者（複数回答）</t>
  </si>
  <si>
    <t>姉妹</t>
  </si>
  <si>
    <t>兄弟</t>
  </si>
  <si>
    <t>祖父</t>
  </si>
  <si>
    <t>義父</t>
  </si>
  <si>
    <t>祖母</t>
  </si>
  <si>
    <t>義母</t>
  </si>
  <si>
    <t>恋人</t>
  </si>
  <si>
    <t>その他の親戚</t>
  </si>
  <si>
    <t>友人</t>
  </si>
  <si>
    <t>娘の夫</t>
  </si>
  <si>
    <t>息子の妻</t>
  </si>
  <si>
    <t>近所の人</t>
  </si>
  <si>
    <t>ボランティア</t>
  </si>
  <si>
    <t>学校の先生</t>
  </si>
  <si>
    <t>医療従事者</t>
  </si>
  <si>
    <t>ジョブコーチ</t>
  </si>
  <si>
    <t>筆記者（それ以外）</t>
  </si>
  <si>
    <t>筆記者（公的派遣）</t>
  </si>
  <si>
    <t>通訳者（その他）</t>
  </si>
  <si>
    <t>法律関係者</t>
  </si>
  <si>
    <t>（注）支援者の集計対象は「人の支援を受けてする」を選んだ場合</t>
  </si>
  <si>
    <t>問1-2　2009年6月および2005年6月に受けた福祉サービスとその自己負担額</t>
  </si>
  <si>
    <t/>
  </si>
  <si>
    <t>2009年6月</t>
  </si>
  <si>
    <t>障害者自立支援法によるもの</t>
  </si>
  <si>
    <t>時間</t>
  </si>
  <si>
    <t>人数</t>
    <rPh sb="0" eb="2">
      <t>ニンズウ</t>
    </rPh>
    <phoneticPr fontId="1"/>
  </si>
  <si>
    <t>金額</t>
  </si>
  <si>
    <t>0円</t>
  </si>
  <si>
    <t>1～50時間未満</t>
  </si>
  <si>
    <t>1円～5千円未満</t>
  </si>
  <si>
    <t>50～100時間未満</t>
  </si>
  <si>
    <t>5千円～1万円未満</t>
  </si>
  <si>
    <t>100～150時間未満</t>
  </si>
  <si>
    <t>1万円～1万5千円未満</t>
  </si>
  <si>
    <t>150～200時間未満</t>
  </si>
  <si>
    <t>1万5千円～2万円未満</t>
  </si>
  <si>
    <t>200～250時間未満</t>
  </si>
  <si>
    <t>2万円～2万5千円未満</t>
  </si>
  <si>
    <t>250～300時間未満</t>
  </si>
  <si>
    <t>2万5千円～3万円未満</t>
  </si>
  <si>
    <t>300～350時間未満</t>
  </si>
  <si>
    <t>3万円～3万5千円未満</t>
  </si>
  <si>
    <t>350～400時間未満</t>
  </si>
  <si>
    <t>3万5千円～4万円未満</t>
  </si>
  <si>
    <t>400～450時間未満</t>
  </si>
  <si>
    <t>4万円～4万5千円未満</t>
  </si>
  <si>
    <t>450～500時間未満</t>
  </si>
  <si>
    <t>4万5千円～5万円未満</t>
  </si>
  <si>
    <t>500時間～</t>
  </si>
  <si>
    <t>5万円～</t>
  </si>
  <si>
    <t>介護保険制度によるもの</t>
  </si>
  <si>
    <t>2005年6月</t>
  </si>
  <si>
    <t>支援費制度によるもの</t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</si>
  <si>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0"/>
  </si>
  <si>
    <t>その他</t>
    <rPh sb="2" eb="3">
      <t>ホカ</t>
    </rPh>
    <phoneticPr fontId="0"/>
  </si>
  <si>
    <t>(注）2005年の集計には発達障害者を含まない</t>
    <rPh sb="1" eb="2">
      <t>チュウ</t>
    </rPh>
    <rPh sb="7" eb="8">
      <t>ネン</t>
    </rPh>
    <rPh sb="9" eb="11">
      <t>シュウケイ</t>
    </rPh>
    <rPh sb="13" eb="15">
      <t>ハッタツ</t>
    </rPh>
    <rPh sb="15" eb="17">
      <t>ショウガイ</t>
    </rPh>
    <rPh sb="17" eb="18">
      <t>シャ</t>
    </rPh>
    <rPh sb="19" eb="20">
      <t>フク</t>
    </rPh>
    <phoneticPr fontId="1"/>
  </si>
  <si>
    <t>(注）発達障害者編は2010年2月</t>
    <rPh sb="1" eb="2">
      <t>チュウ</t>
    </rPh>
    <rPh sb="3" eb="5">
      <t>ハッタツ</t>
    </rPh>
    <rPh sb="5" eb="7">
      <t>ショウガイ</t>
    </rPh>
    <rPh sb="7" eb="8">
      <t>シャ</t>
    </rPh>
    <rPh sb="8" eb="9">
      <t>ヘン</t>
    </rPh>
    <rPh sb="14" eb="15">
      <t>ネン</t>
    </rPh>
    <rPh sb="16" eb="17">
      <t>ガツ</t>
    </rPh>
    <phoneticPr fontId="1"/>
  </si>
  <si>
    <t>問1-3　歯科以外の医療サービスについて</t>
  </si>
  <si>
    <t>2015年11月</t>
  </si>
  <si>
    <t>利用したか</t>
  </si>
  <si>
    <t>人数</t>
  </si>
  <si>
    <t>はい</t>
  </si>
  <si>
    <t>いいえ</t>
  </si>
  <si>
    <t>利用していた場合の自己負担額</t>
  </si>
  <si>
    <t>1～千円未満</t>
  </si>
  <si>
    <t>千～5千円未満</t>
  </si>
  <si>
    <t>5千～1万円未満</t>
  </si>
  <si>
    <t>1万～1万5千円未満</t>
  </si>
  <si>
    <t>1万5千～2万円未満</t>
  </si>
  <si>
    <t>2万～2万5千円未満</t>
  </si>
  <si>
    <t>2万5千～3万円未満</t>
  </si>
  <si>
    <t>3万～3万5千円未満</t>
  </si>
  <si>
    <t>3万5千～4万円未満</t>
  </si>
  <si>
    <t>4万～</t>
  </si>
  <si>
    <t>利用した場合の回数</t>
  </si>
  <si>
    <t>回数</t>
  </si>
  <si>
    <t>1回</t>
  </si>
  <si>
    <t>2回</t>
  </si>
  <si>
    <t>3回</t>
  </si>
  <si>
    <t>4回</t>
  </si>
  <si>
    <t>5回</t>
  </si>
  <si>
    <t>6回</t>
  </si>
  <si>
    <t>7回</t>
  </si>
  <si>
    <t>8回以上</t>
  </si>
  <si>
    <t>問1-4 生活時間</t>
    <rPh sb="5" eb="7">
      <t>セイカツ</t>
    </rPh>
    <rPh sb="7" eb="9">
      <t>ジカン</t>
    </rPh>
    <phoneticPr fontId="1"/>
  </si>
  <si>
    <t>通勤･通学</t>
  </si>
  <si>
    <t>休みの日（仕事のない日）</t>
  </si>
  <si>
    <t>仕事のある日</t>
  </si>
  <si>
    <t>度数</t>
    <rPh sb="0" eb="2">
      <t>ドスウ</t>
    </rPh>
    <phoneticPr fontId="1"/>
  </si>
  <si>
    <t>0分</t>
  </si>
  <si>
    <t>1分～30分未満</t>
  </si>
  <si>
    <t>30分～1時間未満</t>
  </si>
  <si>
    <t>1時間～1時間30分未満</t>
  </si>
  <si>
    <t>1時間30分～2時間未満</t>
  </si>
  <si>
    <t>2時間～2時間30分未満</t>
  </si>
  <si>
    <t>2時間30分～3時間未満</t>
  </si>
  <si>
    <t>3時間～3時間30分未満</t>
  </si>
  <si>
    <t>3時間30分～4時間未満</t>
  </si>
  <si>
    <t>4時間～</t>
  </si>
  <si>
    <t>通勤･通学以外の移動</t>
  </si>
  <si>
    <t>仕事</t>
  </si>
  <si>
    <t>勉学</t>
  </si>
  <si>
    <t>家事･育児･支援･介護･看護</t>
  </si>
  <si>
    <t>趣味･娯楽･交際</t>
  </si>
  <si>
    <t>（リハビリ以外の）スポーツ・運動</t>
  </si>
  <si>
    <t>障害者運動･コミュニティー活動</t>
  </si>
  <si>
    <t>食事･入浴･身支度･排泄</t>
  </si>
  <si>
    <t>受診･診療･リハビリ</t>
  </si>
  <si>
    <t>1分～1時間未満</t>
  </si>
  <si>
    <t>1～2時間未満</t>
  </si>
  <si>
    <t>2～3時間未満</t>
  </si>
  <si>
    <t>3～4時間未満</t>
  </si>
  <si>
    <t>4～5時間未満</t>
  </si>
  <si>
    <t>5時間～</t>
  </si>
  <si>
    <t>睡眠</t>
  </si>
  <si>
    <t>4時間～4時間30分未満</t>
  </si>
  <si>
    <t>4時間30分～5時間未満</t>
  </si>
  <si>
    <t>5～6時間未満</t>
  </si>
  <si>
    <t>6～7時間未満</t>
  </si>
  <si>
    <t>7～8時間未満</t>
  </si>
  <si>
    <t>8～9時間未満</t>
  </si>
  <si>
    <t>9～10時間未満</t>
  </si>
  <si>
    <t>10時間～</t>
  </si>
  <si>
    <t>10～11時間未満</t>
  </si>
  <si>
    <t>11時間～</t>
  </si>
  <si>
    <t>問1-5　外出場所と頻度</t>
    <rPh sb="0" eb="1">
      <t>トイ</t>
    </rPh>
    <rPh sb="5" eb="7">
      <t>ガイシュツ</t>
    </rPh>
    <rPh sb="7" eb="9">
      <t>バショ</t>
    </rPh>
    <rPh sb="10" eb="12">
      <t>ヒンド</t>
    </rPh>
    <phoneticPr fontId="0"/>
  </si>
  <si>
    <t>市区町村内</t>
    <rPh sb="0" eb="2">
      <t>シク</t>
    </rPh>
    <rPh sb="2" eb="4">
      <t>チョウソン</t>
    </rPh>
    <rPh sb="4" eb="5">
      <t>ナイ</t>
    </rPh>
    <phoneticPr fontId="0"/>
  </si>
  <si>
    <t>都道府県内</t>
    <rPh sb="0" eb="4">
      <t>トドウフケン</t>
    </rPh>
    <rPh sb="4" eb="5">
      <t>ナイ</t>
    </rPh>
    <phoneticPr fontId="0"/>
  </si>
  <si>
    <t>それ以外の遠方</t>
    <rPh sb="2" eb="4">
      <t>イガイ</t>
    </rPh>
    <rPh sb="5" eb="7">
      <t>エンポウ</t>
    </rPh>
    <phoneticPr fontId="0"/>
  </si>
  <si>
    <t>度数</t>
    <rPh sb="0" eb="2">
      <t>ドスウ</t>
    </rPh>
    <phoneticPr fontId="0"/>
  </si>
  <si>
    <t>週3回以上</t>
    <rPh sb="0" eb="1">
      <t>シュウ</t>
    </rPh>
    <rPh sb="2" eb="3">
      <t>カイ</t>
    </rPh>
    <rPh sb="3" eb="5">
      <t>イジョウ</t>
    </rPh>
    <phoneticPr fontId="0"/>
  </si>
  <si>
    <t>週1回以上</t>
    <rPh sb="0" eb="1">
      <t>シュウ</t>
    </rPh>
    <rPh sb="2" eb="3">
      <t>カイ</t>
    </rPh>
    <rPh sb="3" eb="5">
      <t>イジョウ</t>
    </rPh>
    <phoneticPr fontId="0"/>
  </si>
  <si>
    <t>週1回未満</t>
    <rPh sb="0" eb="1">
      <t>シュウ</t>
    </rPh>
    <rPh sb="2" eb="3">
      <t>カイ</t>
    </rPh>
    <rPh sb="3" eb="5">
      <t>ミマン</t>
    </rPh>
    <phoneticPr fontId="0"/>
  </si>
  <si>
    <t>全く行かない</t>
    <rPh sb="0" eb="1">
      <t>マッタ</t>
    </rPh>
    <rPh sb="2" eb="3">
      <t>イ</t>
    </rPh>
    <phoneticPr fontId="0"/>
  </si>
  <si>
    <t>無回答</t>
    <rPh sb="0" eb="3">
      <t>ムカイトウ</t>
    </rPh>
    <phoneticPr fontId="0"/>
  </si>
  <si>
    <t>総数</t>
    <rPh sb="0" eb="2">
      <t>ソウスウ</t>
    </rPh>
    <phoneticPr fontId="0"/>
  </si>
  <si>
    <t>（注）「週1回未満」には、発達の「月に1・2回」を含む。</t>
    <rPh sb="1" eb="2">
      <t>チュウ</t>
    </rPh>
    <rPh sb="4" eb="5">
      <t>シュウ</t>
    </rPh>
    <rPh sb="6" eb="7">
      <t>カイ</t>
    </rPh>
    <rPh sb="7" eb="9">
      <t>ミマン</t>
    </rPh>
    <rPh sb="13" eb="15">
      <t>ハッタツ</t>
    </rPh>
    <rPh sb="17" eb="18">
      <t>ツキ</t>
    </rPh>
    <rPh sb="22" eb="23">
      <t>カイ</t>
    </rPh>
    <rPh sb="25" eb="26">
      <t>フク</t>
    </rPh>
    <phoneticPr fontId="0"/>
  </si>
  <si>
    <t>問1-6　日頃の情報収集手段（複数回答）</t>
  </si>
  <si>
    <t>一般図書・新聞などの紙媒体の情報</t>
  </si>
  <si>
    <t>拡大文字の図書・新聞など</t>
  </si>
  <si>
    <t>録音・点字の図書・新聞など</t>
  </si>
  <si>
    <t>インターネット（通常のホームページ）</t>
  </si>
  <si>
    <t>電子メール</t>
  </si>
  <si>
    <t>電話（携帯電話・ＰＨＳを含む）の音声情報</t>
  </si>
  <si>
    <t>ファクシミリ</t>
  </si>
  <si>
    <t>テレビ（一般放送）</t>
  </si>
  <si>
    <t>テレビ（手話放送・字幕放送）</t>
  </si>
  <si>
    <t>ラジオ</t>
  </si>
  <si>
    <t>家族・友人の話</t>
  </si>
  <si>
    <t>2　就労・求職状況について</t>
    <rPh sb="2" eb="4">
      <t>シュウロウ</t>
    </rPh>
    <rPh sb="5" eb="7">
      <t>キュウショク</t>
    </rPh>
    <rPh sb="7" eb="9">
      <t>ジョウキョウ</t>
    </rPh>
    <phoneticPr fontId="0"/>
  </si>
  <si>
    <t>問2-1　仕事をしているかどうか</t>
    <rPh sb="0" eb="1">
      <t>トイ</t>
    </rPh>
    <rPh sb="5" eb="7">
      <t>シゴト</t>
    </rPh>
    <phoneticPr fontId="0"/>
  </si>
  <si>
    <t>度数</t>
    <rPh sb="0" eb="2">
      <t>ドスウ</t>
    </rPh>
    <phoneticPr fontId="0"/>
  </si>
  <si>
    <t>仕事をしている</t>
    <rPh sb="0" eb="2">
      <t>シゴト</t>
    </rPh>
    <phoneticPr fontId="0"/>
  </si>
  <si>
    <t>仕事をしていない</t>
    <rPh sb="0" eb="2">
      <t>シゴト</t>
    </rPh>
    <phoneticPr fontId="0"/>
  </si>
  <si>
    <t>無回答</t>
    <rPh sb="0" eb="3">
      <t>ムカイトウ</t>
    </rPh>
    <phoneticPr fontId="0"/>
  </si>
  <si>
    <t>総数</t>
    <rPh sb="0" eb="2">
      <t>ソウスウ</t>
    </rPh>
    <phoneticPr fontId="0"/>
  </si>
  <si>
    <t>問2-2　仕事を探した方法（複数回答）</t>
    <rPh sb="0" eb="1">
      <t>トイ</t>
    </rPh>
    <rPh sb="5" eb="7">
      <t>シゴト</t>
    </rPh>
    <rPh sb="8" eb="9">
      <t>サガ</t>
    </rPh>
    <rPh sb="11" eb="13">
      <t>ホウホウ</t>
    </rPh>
    <rPh sb="14" eb="16">
      <t>フクスウ</t>
    </rPh>
    <rPh sb="16" eb="18">
      <t>カイトウ</t>
    </rPh>
    <phoneticPr fontId="0"/>
  </si>
  <si>
    <t>自分で探した</t>
    <rPh sb="0" eb="2">
      <t>ジブン</t>
    </rPh>
    <rPh sb="3" eb="4">
      <t>サガ</t>
    </rPh>
    <phoneticPr fontId="0"/>
  </si>
  <si>
    <t>家族、親族、知り合いの紹介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0"/>
  </si>
  <si>
    <t>障害者団体の紹介</t>
    <rPh sb="0" eb="3">
      <t>ショウガイシャ</t>
    </rPh>
    <rPh sb="3" eb="5">
      <t>ダンタイ</t>
    </rPh>
    <rPh sb="6" eb="8">
      <t>ショウカイ</t>
    </rPh>
    <phoneticPr fontId="0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</si>
  <si>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0"/>
  </si>
  <si>
    <t>ハローワークなど公的機関のあっせん</t>
    <rPh sb="8" eb="10">
      <t>コウテキ</t>
    </rPh>
    <rPh sb="10" eb="12">
      <t>キカン</t>
    </rPh>
    <phoneticPr fontId="0"/>
  </si>
  <si>
    <t>起業した</t>
    <rPh sb="0" eb="2">
      <t>キギョウ</t>
    </rPh>
    <phoneticPr fontId="0"/>
  </si>
  <si>
    <t>その他</t>
    <rPh sb="2" eb="3">
      <t>タ</t>
    </rPh>
    <phoneticPr fontId="0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</si>
  <si>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0"/>
  </si>
  <si>
    <t>（注）集計対象は問2-1で「仕事をしている」を選んだ場合</t>
    <rPh sb="1" eb="2">
      <t>チュウ</t>
    </rPh>
    <rPh sb="3" eb="5">
      <t>シュウケイ</t>
    </rPh>
    <rPh sb="5" eb="7">
      <t>タイショウ</t>
    </rPh>
    <rPh sb="8" eb="9">
      <t>トイ</t>
    </rPh>
    <rPh sb="14" eb="16">
      <t>シゴト</t>
    </rPh>
    <rPh sb="23" eb="24">
      <t>エラ</t>
    </rPh>
    <rPh sb="26" eb="28">
      <t>バアイ</t>
    </rPh>
    <phoneticPr fontId="0"/>
  </si>
  <si>
    <t>問2-3　勤め先の産業について</t>
    <rPh sb="0" eb="1">
      <t>トイ</t>
    </rPh>
    <rPh sb="5" eb="6">
      <t>ツト</t>
    </rPh>
    <rPh sb="7" eb="8">
      <t>サキ</t>
    </rPh>
    <rPh sb="9" eb="11">
      <t>サンギョウ</t>
    </rPh>
    <phoneticPr fontId="0"/>
  </si>
  <si>
    <t>農業・林業・漁業・鉱業</t>
    <rPh sb="0" eb="2">
      <t>ノウギョウ</t>
    </rPh>
    <rPh sb="3" eb="5">
      <t>リンギョウ</t>
    </rPh>
    <rPh sb="6" eb="8">
      <t>ギョギョウ</t>
    </rPh>
    <rPh sb="9" eb="11">
      <t>コウギョウ</t>
    </rPh>
    <phoneticPr fontId="0"/>
  </si>
  <si>
    <t>建設業</t>
    <rPh sb="0" eb="3">
      <t>ケンセツギョウ</t>
    </rPh>
    <phoneticPr fontId="0"/>
  </si>
  <si>
    <t>製造業</t>
    <rPh sb="0" eb="3">
      <t>セイゾウギョウ</t>
    </rPh>
    <phoneticPr fontId="0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</si>
  <si>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0"/>
  </si>
  <si>
    <t>運輸業</t>
    <rPh sb="0" eb="3">
      <t>ウンユギョウ</t>
    </rPh>
    <phoneticPr fontId="0"/>
  </si>
  <si>
    <t>卸売業</t>
    <rPh sb="0" eb="3">
      <t>オロシウリギョウ</t>
    </rPh>
    <phoneticPr fontId="0"/>
  </si>
  <si>
    <t>小売業</t>
    <rPh sb="0" eb="3">
      <t>コウリギョウ</t>
    </rPh>
    <phoneticPr fontId="0"/>
  </si>
  <si>
    <t>飲食店</t>
    <rPh sb="0" eb="2">
      <t>インショク</t>
    </rPh>
    <rPh sb="2" eb="3">
      <t>テン</t>
    </rPh>
    <phoneticPr fontId="0"/>
  </si>
  <si>
    <t>金融・保険業</t>
    <rPh sb="0" eb="2">
      <t>キンユウ</t>
    </rPh>
    <rPh sb="3" eb="6">
      <t>ホケンギョウ</t>
    </rPh>
    <phoneticPr fontId="0"/>
  </si>
  <si>
    <t>不動産業</t>
    <rPh sb="0" eb="3">
      <t>フドウサン</t>
    </rPh>
    <rPh sb="3" eb="4">
      <t>ギョウ</t>
    </rPh>
    <phoneticPr fontId="0"/>
  </si>
  <si>
    <t>新聞・放送・出版業、広告業、映画制作業</t>
    <rPh sb="0" eb="2">
      <t>シンブン</t>
    </rPh>
    <rPh sb="3" eb="5">
      <t>ホウソウ</t>
    </rPh>
    <rPh sb="6" eb="9">
      <t>シュッパンギョウ</t>
    </rPh>
    <rPh sb="10" eb="12">
      <t>コウコク</t>
    </rPh>
    <rPh sb="12" eb="13">
      <t>ギョウ</t>
    </rPh>
    <rPh sb="14" eb="16">
      <t>エイガ</t>
    </rPh>
    <rPh sb="16" eb="18">
      <t>セイサク</t>
    </rPh>
    <rPh sb="18" eb="19">
      <t>ギョウ</t>
    </rPh>
    <phoneticPr fontId="0"/>
  </si>
  <si>
    <t>情報・通信サービス業</t>
    <rPh sb="0" eb="2">
      <t>ジョウホウ</t>
    </rPh>
    <rPh sb="3" eb="5">
      <t>ツウシン</t>
    </rPh>
    <rPh sb="9" eb="10">
      <t>ギョウ</t>
    </rPh>
    <phoneticPr fontId="0"/>
  </si>
  <si>
    <t>医療・福祉サービス業</t>
    <rPh sb="0" eb="2">
      <t>イリョウ</t>
    </rPh>
    <rPh sb="3" eb="5">
      <t>フクシ</t>
    </rPh>
    <rPh sb="9" eb="10">
      <t>ギョウ</t>
    </rPh>
    <phoneticPr fontId="0"/>
  </si>
  <si>
    <t>教育・研究サービス業</t>
    <rPh sb="0" eb="2">
      <t>キョウイク</t>
    </rPh>
    <rPh sb="3" eb="5">
      <t>ケンキュウ</t>
    </rPh>
    <rPh sb="9" eb="10">
      <t>ギョウ</t>
    </rPh>
    <phoneticPr fontId="0"/>
  </si>
  <si>
    <t>法律・会計サービス業</t>
    <rPh sb="0" eb="2">
      <t>ホウリツ</t>
    </rPh>
    <rPh sb="3" eb="5">
      <t>カイケイ</t>
    </rPh>
    <rPh sb="9" eb="10">
      <t>ギョウ</t>
    </rPh>
    <phoneticPr fontId="0"/>
  </si>
  <si>
    <t>その他のサービス業</t>
    <rPh sb="2" eb="3">
      <t>タ</t>
    </rPh>
    <rPh sb="8" eb="9">
      <t>ギョウ</t>
    </rPh>
    <phoneticPr fontId="0"/>
  </si>
  <si>
    <t>公務</t>
    <rPh sb="0" eb="2">
      <t>コウム</t>
    </rPh>
    <phoneticPr fontId="0"/>
  </si>
  <si>
    <t>分類不能の産業</t>
    <rPh sb="0" eb="2">
      <t>ブンルイ</t>
    </rPh>
    <rPh sb="2" eb="4">
      <t>フノウ</t>
    </rPh>
    <rPh sb="5" eb="7">
      <t>サンギョウ</t>
    </rPh>
    <phoneticPr fontId="0"/>
  </si>
  <si>
    <t>（注1）集計対象は問2-1で「仕事をしている」を選んだ場合</t>
    <rPh sb="1" eb="2">
      <t>チュウ</t>
    </rPh>
    <rPh sb="9" eb="10">
      <t>トイ</t>
    </rPh>
    <rPh sb="15" eb="17">
      <t>シゴト</t>
    </rPh>
    <rPh sb="24" eb="25">
      <t>エラ</t>
    </rPh>
    <rPh sb="27" eb="29">
      <t>バアイ</t>
    </rPh>
    <phoneticPr fontId="0"/>
  </si>
  <si>
    <t>（注2）知的、発達については1番目のみ集計</t>
    <rPh sb="1" eb="2">
      <t>チュウ</t>
    </rPh>
    <rPh sb="4" eb="6">
      <t>チテキ</t>
    </rPh>
    <rPh sb="7" eb="9">
      <t>ハッタツ</t>
    </rPh>
    <rPh sb="15" eb="17">
      <t>バンメ</t>
    </rPh>
    <rPh sb="19" eb="21">
      <t>シュウケイ</t>
    </rPh>
    <phoneticPr fontId="0"/>
  </si>
  <si>
    <t>（注3）複数回答については分類不能の産業として集計</t>
  </si>
  <si>
    <t>問2-4　勤め先で働いている人数について</t>
    <rPh sb="0" eb="1">
      <t>トイ</t>
    </rPh>
    <rPh sb="5" eb="6">
      <t>ツト</t>
    </rPh>
    <rPh sb="7" eb="8">
      <t>サキ</t>
    </rPh>
    <rPh sb="9" eb="10">
      <t>ハタラ</t>
    </rPh>
    <rPh sb="14" eb="16">
      <t>ニンズウ</t>
    </rPh>
    <phoneticPr fontId="0"/>
  </si>
  <si>
    <t>1～4人</t>
  </si>
  <si>
    <t>5～29人</t>
  </si>
  <si>
    <t>30～99人</t>
  </si>
  <si>
    <t>100～299人</t>
  </si>
  <si>
    <t>100～199人</t>
  </si>
  <si>
    <t>300～499人</t>
  </si>
  <si>
    <t>200～299人</t>
  </si>
  <si>
    <t>500～999人</t>
  </si>
  <si>
    <t>1000～4999人</t>
  </si>
  <si>
    <t>5000人～</t>
  </si>
  <si>
    <t>官公庁</t>
    <rPh sb="0" eb="3">
      <t>カンコウチョウ</t>
    </rPh>
    <phoneticPr fontId="0"/>
  </si>
  <si>
    <t>わからない</t>
  </si>
  <si>
    <t>回答者数</t>
    <rPh sb="0" eb="2">
      <t>カイトウ</t>
    </rPh>
    <rPh sb="2" eb="3">
      <t>シャ</t>
    </rPh>
    <rPh sb="3" eb="4">
      <t>スウ</t>
    </rPh>
    <phoneticPr fontId="0"/>
  </si>
  <si>
    <t>（注）集計対象は問2-1で「仕事をしている」を選んだ場合</t>
  </si>
  <si>
    <t>問2-5　調査時点の仕事の職種について</t>
    <rPh sb="0" eb="1">
      <t>トイ</t>
    </rPh>
    <rPh sb="5" eb="7">
      <t>チョウサ</t>
    </rPh>
    <rPh sb="7" eb="9">
      <t>ジテン</t>
    </rPh>
    <rPh sb="10" eb="12">
      <t>シゴト</t>
    </rPh>
    <rPh sb="13" eb="15">
      <t>ショクシュ</t>
    </rPh>
    <phoneticPr fontId="0"/>
  </si>
  <si>
    <t>製造・生産工程</t>
    <rPh sb="0" eb="2">
      <t>セイゾウ</t>
    </rPh>
    <rPh sb="3" eb="5">
      <t>セイサン</t>
    </rPh>
    <rPh sb="5" eb="7">
      <t>コウテイ</t>
    </rPh>
    <phoneticPr fontId="0"/>
  </si>
  <si>
    <t>建設・労務</t>
    <rPh sb="0" eb="2">
      <t>ケンセツ</t>
    </rPh>
    <rPh sb="3" eb="5">
      <t>ロウム</t>
    </rPh>
    <phoneticPr fontId="0"/>
  </si>
  <si>
    <t>運輸・通信職</t>
    <rPh sb="0" eb="2">
      <t>ウンユ</t>
    </rPh>
    <rPh sb="3" eb="5">
      <t>ツウシン</t>
    </rPh>
    <rPh sb="5" eb="6">
      <t>ショク</t>
    </rPh>
    <phoneticPr fontId="0"/>
  </si>
  <si>
    <t>営業・販売職</t>
    <rPh sb="0" eb="2">
      <t>エイギョウ</t>
    </rPh>
    <rPh sb="3" eb="5">
      <t>ハンバイ</t>
    </rPh>
    <rPh sb="5" eb="6">
      <t>ショク</t>
    </rPh>
    <phoneticPr fontId="0"/>
  </si>
  <si>
    <t>サービス職業</t>
    <rPh sb="4" eb="6">
      <t>ショクギョウ</t>
    </rPh>
    <phoneticPr fontId="0"/>
  </si>
  <si>
    <t>専門的・技術的職業</t>
    <rPh sb="0" eb="3">
      <t>センモンテキ</t>
    </rPh>
    <rPh sb="4" eb="7">
      <t>ギジュツテキ</t>
    </rPh>
    <rPh sb="7" eb="9">
      <t>ショクギョウ</t>
    </rPh>
    <phoneticPr fontId="0"/>
  </si>
  <si>
    <t>管理的職業</t>
    <rPh sb="0" eb="3">
      <t>カンリテキ</t>
    </rPh>
    <rPh sb="3" eb="5">
      <t>ショクギョウ</t>
    </rPh>
    <phoneticPr fontId="0"/>
  </si>
  <si>
    <t>事務職</t>
    <rPh sb="0" eb="2">
      <t>ジム</t>
    </rPh>
    <rPh sb="2" eb="3">
      <t>ショク</t>
    </rPh>
    <phoneticPr fontId="0"/>
  </si>
  <si>
    <t>その他（保安職など）</t>
    <rPh sb="2" eb="3">
      <t>タ</t>
    </rPh>
    <rPh sb="4" eb="6">
      <t>ホアン</t>
    </rPh>
    <rPh sb="6" eb="7">
      <t>ショク</t>
    </rPh>
    <phoneticPr fontId="0"/>
  </si>
  <si>
    <t>（注1）集計対象は問2-1で「仕事をしている」を選んだ場合</t>
  </si>
  <si>
    <t>（注3）1-10以外の番号を記述してあるものは「わからない」として集計</t>
  </si>
  <si>
    <t>問2-6　勤め先は特例子会社か福祉工場か</t>
    <rPh sb="0" eb="1">
      <t>トイ</t>
    </rPh>
    <rPh sb="5" eb="6">
      <t>ツト</t>
    </rPh>
    <rPh sb="7" eb="8">
      <t>サキ</t>
    </rPh>
    <rPh sb="9" eb="11">
      <t>トクレイ</t>
    </rPh>
    <rPh sb="11" eb="14">
      <t>コガイシャ</t>
    </rPh>
    <rPh sb="15" eb="17">
      <t>フクシ</t>
    </rPh>
    <rPh sb="17" eb="19">
      <t>コウジョウ</t>
    </rPh>
    <phoneticPr fontId="0"/>
  </si>
  <si>
    <t>特例子会社</t>
    <rPh sb="0" eb="2">
      <t>トクレイ</t>
    </rPh>
    <rPh sb="2" eb="5">
      <t>コガイシャ</t>
    </rPh>
    <phoneticPr fontId="0"/>
  </si>
  <si>
    <t>福祉工場</t>
    <rPh sb="0" eb="2">
      <t>フクシ</t>
    </rPh>
    <rPh sb="2" eb="4">
      <t>コウジョウ</t>
    </rPh>
    <phoneticPr fontId="0"/>
  </si>
  <si>
    <t>どちらでもない</t>
  </si>
  <si>
    <t>問2-7　調査時点の仕事の就労形態について</t>
    <rPh sb="0" eb="1">
      <t>トイ</t>
    </rPh>
    <rPh sb="5" eb="7">
      <t>チョウサ</t>
    </rPh>
    <rPh sb="7" eb="9">
      <t>ジテン</t>
    </rPh>
    <rPh sb="10" eb="12">
      <t>シゴト</t>
    </rPh>
    <rPh sb="13" eb="15">
      <t>シュウロウ</t>
    </rPh>
    <rPh sb="15" eb="17">
      <t>ケイタイ</t>
    </rPh>
    <phoneticPr fontId="0"/>
  </si>
  <si>
    <t>自営業主</t>
    <rPh sb="0" eb="3">
      <t>ジエイギョウ</t>
    </rPh>
    <rPh sb="3" eb="4">
      <t>シュ</t>
    </rPh>
    <phoneticPr fontId="0"/>
  </si>
  <si>
    <t>家族従業者</t>
    <rPh sb="0" eb="2">
      <t>カゾク</t>
    </rPh>
    <rPh sb="2" eb="5">
      <t>ジュウギョウシャ</t>
    </rPh>
    <phoneticPr fontId="0"/>
  </si>
  <si>
    <t>会社・団体等の役員</t>
    <rPh sb="0" eb="2">
      <t>カイシャ</t>
    </rPh>
    <rPh sb="3" eb="5">
      <t>ダンタイ</t>
    </rPh>
    <rPh sb="5" eb="6">
      <t>トウ</t>
    </rPh>
    <rPh sb="7" eb="9">
      <t>ヤクイン</t>
    </rPh>
    <phoneticPr fontId="0"/>
  </si>
  <si>
    <t>正規の職員・従業員</t>
    <rPh sb="0" eb="2">
      <t>セイキ</t>
    </rPh>
    <rPh sb="3" eb="5">
      <t>ショクイン</t>
    </rPh>
    <rPh sb="6" eb="9">
      <t>ジュウギョウイン</t>
    </rPh>
    <phoneticPr fontId="0"/>
  </si>
  <si>
    <t>パート・アルバイト</t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</si>
  <si>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0"/>
  </si>
  <si>
    <t>契約社員・嘱託</t>
    <rPh sb="0" eb="2">
      <t>ケイヤク</t>
    </rPh>
    <rPh sb="2" eb="4">
      <t>シャイン</t>
    </rPh>
    <rPh sb="5" eb="7">
      <t>ショクタク</t>
    </rPh>
    <phoneticPr fontId="0"/>
  </si>
  <si>
    <t>家庭内職者</t>
    <rPh sb="0" eb="3">
      <t>カテイナイ</t>
    </rPh>
    <rPh sb="3" eb="4">
      <t>ショク</t>
    </rPh>
    <rPh sb="4" eb="5">
      <t>シャ</t>
    </rPh>
    <phoneticPr fontId="0"/>
  </si>
  <si>
    <t>授産・通所施設等の利用者</t>
    <rPh sb="0" eb="2">
      <t>ジュサン</t>
    </rPh>
    <rPh sb="3" eb="5">
      <t>ツウショ</t>
    </rPh>
    <rPh sb="5" eb="7">
      <t>シセツ</t>
    </rPh>
    <rPh sb="7" eb="8">
      <t>トウ</t>
    </rPh>
    <rPh sb="9" eb="12">
      <t>リヨウシャ</t>
    </rPh>
    <phoneticPr fontId="0"/>
  </si>
  <si>
    <t>小規模作業所の利用者</t>
    <rPh sb="0" eb="3">
      <t>ショウキボ</t>
    </rPh>
    <rPh sb="3" eb="5">
      <t>サギョウ</t>
    </rPh>
    <rPh sb="5" eb="6">
      <t>ジョ</t>
    </rPh>
    <rPh sb="7" eb="10">
      <t>リヨウシャ</t>
    </rPh>
    <phoneticPr fontId="0"/>
  </si>
  <si>
    <t>トライアル雇用</t>
    <rPh sb="5" eb="7">
      <t>コヨウ</t>
    </rPh>
    <phoneticPr fontId="0"/>
  </si>
  <si>
    <t>インターン</t>
  </si>
  <si>
    <t>その他の就労形態</t>
    <rPh sb="2" eb="3">
      <t>タ</t>
    </rPh>
    <rPh sb="4" eb="6">
      <t>シュウロウ</t>
    </rPh>
    <rPh sb="6" eb="8">
      <t>ケイタイ</t>
    </rPh>
    <phoneticPr fontId="0"/>
  </si>
  <si>
    <t>問2-8 調査時の1週間に働いた日数､時間､収入について</t>
    <rPh sb="5" eb="7">
      <t>チョウサ</t>
    </rPh>
    <rPh sb="7" eb="8">
      <t>ジ</t>
    </rPh>
    <rPh sb="10" eb="12">
      <t>シュウカン</t>
    </rPh>
    <phoneticPr fontId="2"/>
  </si>
  <si>
    <t>日数</t>
  </si>
  <si>
    <t>（注2）７を超える回答については無回答として集計</t>
  </si>
  <si>
    <t>時間数</t>
  </si>
  <si>
    <t>1分～5時間未満</t>
  </si>
  <si>
    <t>5～10時間未満</t>
  </si>
  <si>
    <t>10～15時間未満</t>
  </si>
  <si>
    <t>15～20時間未満</t>
  </si>
  <si>
    <t>20～25時間未満</t>
  </si>
  <si>
    <t>25～30時間未満</t>
  </si>
  <si>
    <t>30～35時間未満</t>
  </si>
  <si>
    <t>35～40時間未満</t>
  </si>
  <si>
    <t>40～45時間未満</t>
  </si>
  <si>
    <t>45～50時間未満</t>
  </si>
  <si>
    <t>50～55時間未満</t>
  </si>
  <si>
    <t>55時間～</t>
  </si>
  <si>
    <t>収入額</t>
  </si>
  <si>
    <t>1万円未満</t>
  </si>
  <si>
    <t>1万～3万円未満</t>
  </si>
  <si>
    <t>3万～5万円未満</t>
  </si>
  <si>
    <t>5万～7万円未満</t>
  </si>
  <si>
    <t>7万～10万円未満</t>
  </si>
  <si>
    <t>10万～15万円未満</t>
  </si>
  <si>
    <t>15万～20万円未満</t>
  </si>
  <si>
    <t>20万～30万円未満</t>
  </si>
  <si>
    <t>30万～40万円未満</t>
  </si>
  <si>
    <t>40万～50万円未満</t>
  </si>
  <si>
    <t>50万～</t>
  </si>
  <si>
    <t>利用料を引くと持ち出しになる</t>
  </si>
  <si>
    <t>収入はなく利用料を支払った</t>
    <rPh sb="0" eb="2">
      <t>シュウニュウ</t>
    </rPh>
    <rPh sb="5" eb="8">
      <t>リヨウリョウ</t>
    </rPh>
    <rPh sb="9" eb="11">
      <t>シハラ</t>
    </rPh>
    <phoneticPr fontId="0"/>
  </si>
  <si>
    <t>問2-9 仕事の継続年数について</t>
  </si>
  <si>
    <t>1年未満</t>
  </si>
  <si>
    <t>1～3年未満</t>
  </si>
  <si>
    <t>3～5年未満</t>
  </si>
  <si>
    <t>5～7年未満</t>
  </si>
  <si>
    <t>7～10年未満</t>
  </si>
  <si>
    <t>10～15年未満</t>
  </si>
  <si>
    <t>15～20年未満</t>
  </si>
  <si>
    <t>20～25年未満</t>
  </si>
  <si>
    <t>25～30年未満</t>
  </si>
  <si>
    <t>30～35年未満</t>
  </si>
  <si>
    <t>35～40年未満</t>
  </si>
  <si>
    <t>40年～</t>
  </si>
  <si>
    <t>問2-10　以下の内容に当てはまる人について</t>
    <rPh sb="0" eb="1">
      <t>トイ</t>
    </rPh>
    <rPh sb="6" eb="8">
      <t>イカ</t>
    </rPh>
    <rPh sb="9" eb="11">
      <t>ナイヨウ</t>
    </rPh>
    <rPh sb="12" eb="13">
      <t>ア</t>
    </rPh>
    <rPh sb="17" eb="18">
      <t>ヒト</t>
    </rPh>
    <phoneticPr fontId="2"/>
  </si>
  <si>
    <t>心配事や悩みを聞いたり、元気づけてくれる人</t>
    <rPh sb="0" eb="3">
      <t>シンパイゴト</t>
    </rPh>
    <rPh sb="4" eb="5">
      <t>ナヤ</t>
    </rPh>
    <rPh sb="7" eb="8">
      <t>キ</t>
    </rPh>
    <rPh sb="12" eb="14">
      <t>ゲンキ</t>
    </rPh>
    <rPh sb="20" eb="21">
      <t>ヒト</t>
    </rPh>
    <phoneticPr fontId="2"/>
  </si>
  <si>
    <t>技術や援助を与えたり、情報やアドバイスを与えてくれる人</t>
    <rPh sb="0" eb="2">
      <t>ギジュツ</t>
    </rPh>
    <rPh sb="3" eb="5">
      <t>エンジョ</t>
    </rPh>
    <rPh sb="6" eb="7">
      <t>アタ</t>
    </rPh>
    <rPh sb="11" eb="13">
      <t>ジョウホウ</t>
    </rPh>
    <rPh sb="20" eb="21">
      <t>アタ</t>
    </rPh>
    <rPh sb="26" eb="27">
      <t>ヒト</t>
    </rPh>
    <phoneticPr fontId="2"/>
  </si>
  <si>
    <t>お金に困っているときに助けてくれる人</t>
    <rPh sb="1" eb="2">
      <t>カネ</t>
    </rPh>
    <rPh sb="3" eb="4">
      <t>コマ</t>
    </rPh>
    <rPh sb="11" eb="12">
      <t>タス</t>
    </rPh>
    <rPh sb="17" eb="18">
      <t>ヒト</t>
    </rPh>
    <phoneticPr fontId="2"/>
  </si>
  <si>
    <t>職場での相談相手（悩み）</t>
  </si>
  <si>
    <t>職場での相談相手（援助）</t>
  </si>
  <si>
    <t>職場での相談相手（金銭）</t>
  </si>
  <si>
    <t>度数</t>
    <rPh sb="0" eb="2">
      <t>ドスウ</t>
    </rPh>
    <phoneticPr fontId="2"/>
  </si>
  <si>
    <t>いる</t>
  </si>
  <si>
    <t>いない</t>
  </si>
  <si>
    <t>無回答</t>
    <rPh sb="0" eb="3">
      <t>ムカイトウ</t>
    </rPh>
    <phoneticPr fontId="2"/>
  </si>
  <si>
    <t>総数</t>
    <rPh sb="0" eb="2">
      <t>ソウスウ</t>
    </rPh>
    <phoneticPr fontId="2"/>
  </si>
  <si>
    <t>いる場合の関係について</t>
    <rPh sb="2" eb="4">
      <t>バアイ</t>
    </rPh>
    <rPh sb="5" eb="7">
      <t>カンケイ</t>
    </rPh>
    <phoneticPr fontId="2"/>
  </si>
  <si>
    <t>上司</t>
  </si>
  <si>
    <t>職場の先輩</t>
  </si>
  <si>
    <t>入社・就職同期の人</t>
  </si>
  <si>
    <t>部下</t>
  </si>
  <si>
    <t>職場のＯＢ・ＯＧ</t>
  </si>
  <si>
    <t>総計</t>
  </si>
  <si>
    <t>回答者数</t>
  </si>
  <si>
    <t>相談相手（複数回答）</t>
  </si>
  <si>
    <t>※上の問いで「いる」と答えた人</t>
  </si>
  <si>
    <t>※非該当も無回答に含む</t>
  </si>
  <si>
    <t>問2-11　仕事をするにあたり必要な配慮について</t>
    <rPh sb="0" eb="1">
      <t>トイ</t>
    </rPh>
    <rPh sb="6" eb="8">
      <t>シゴト</t>
    </rPh>
    <rPh sb="15" eb="17">
      <t>ヒツヨウ</t>
    </rPh>
    <rPh sb="18" eb="20">
      <t>ハイリョ</t>
    </rPh>
    <phoneticPr fontId="2"/>
  </si>
  <si>
    <t>働く際に必要とするもの</t>
    <rPh sb="0" eb="1">
      <t>ハタラ</t>
    </rPh>
    <rPh sb="2" eb="3">
      <t>サイ</t>
    </rPh>
    <rPh sb="4" eb="6">
      <t>ヒツヨウ</t>
    </rPh>
    <phoneticPr fontId="2"/>
  </si>
  <si>
    <t>仕事先で配慮があるかどうか</t>
    <rPh sb="0" eb="3">
      <t>シゴトサキ</t>
    </rPh>
    <rPh sb="4" eb="6">
      <t>ハイリョ</t>
    </rPh>
    <phoneticPr fontId="2"/>
  </si>
  <si>
    <t>本人の障害に配慮したエレベータ</t>
    <rPh sb="0" eb="2">
      <t>ホンニン</t>
    </rPh>
    <rPh sb="3" eb="5">
      <t>ショウガイ</t>
    </rPh>
    <rPh sb="6" eb="8">
      <t>ハイリョ</t>
    </rPh>
    <phoneticPr fontId="2"/>
  </si>
  <si>
    <t>必要である</t>
    <rPh sb="0" eb="2">
      <t>ヒツヨウ</t>
    </rPh>
    <phoneticPr fontId="2"/>
  </si>
  <si>
    <t>必要でない</t>
    <rPh sb="0" eb="2">
      <t>ヒツヨウ</t>
    </rPh>
    <phoneticPr fontId="2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</si>
  <si>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2"/>
  </si>
  <si>
    <t>本人の障害に配慮したトイレ・休憩スペース</t>
    <rPh sb="0" eb="2">
      <t>ホンニン</t>
    </rPh>
    <rPh sb="3" eb="5">
      <t>ショウガイ</t>
    </rPh>
    <rPh sb="6" eb="8">
      <t>ハイリョ</t>
    </rPh>
    <rPh sb="14" eb="16">
      <t>キュウケイ</t>
    </rPh>
    <phoneticPr fontId="2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</si>
  <si>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2"/>
  </si>
  <si>
    <t>難しい仕事内容の改善・組み換え</t>
    <rPh sb="0" eb="1">
      <t>ムズカ</t>
    </rPh>
    <rPh sb="3" eb="5">
      <t>シゴト</t>
    </rPh>
    <rPh sb="5" eb="7">
      <t>ナイヨウ</t>
    </rPh>
    <rPh sb="8" eb="10">
      <t>カイゼン</t>
    </rPh>
    <rPh sb="11" eb="12">
      <t>ク</t>
    </rPh>
    <rPh sb="13" eb="14">
      <t>カ</t>
    </rPh>
    <phoneticPr fontId="2"/>
  </si>
  <si>
    <t>労働時間の調整</t>
    <rPh sb="0" eb="2">
      <t>ロウドウ</t>
    </rPh>
    <rPh sb="2" eb="4">
      <t>ジカン</t>
    </rPh>
    <rPh sb="5" eb="7">
      <t>チョウセイ</t>
    </rPh>
    <phoneticPr fontId="2"/>
  </si>
  <si>
    <t>在宅勤務</t>
    <rPh sb="0" eb="2">
      <t>ザイタク</t>
    </rPh>
    <rPh sb="2" eb="4">
      <t>キンム</t>
    </rPh>
    <phoneticPr fontId="2"/>
  </si>
  <si>
    <t>定期的な面談を通じた職場環境改善の取り組み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7" eb="18">
      <t>ト</t>
    </rPh>
    <rPh sb="19" eb="20">
      <t>ク</t>
    </rPh>
    <phoneticPr fontId="2"/>
  </si>
  <si>
    <t>本人の障害に配慮した火災報知・館内放送・情報伝達（イントラネット）システム</t>
    <rPh sb="0" eb="2">
      <t>ホンニン</t>
    </rPh>
    <rPh sb="3" eb="5">
      <t>ショウガイ</t>
    </rPh>
    <rPh sb="6" eb="8">
      <t>ハイリョ</t>
    </rPh>
    <rPh sb="10" eb="12">
      <t>カサイ</t>
    </rPh>
    <rPh sb="12" eb="14">
      <t>ホウチ</t>
    </rPh>
    <rPh sb="15" eb="17">
      <t>カンナイ</t>
    </rPh>
    <rPh sb="17" eb="19">
      <t>ホウソウ</t>
    </rPh>
    <phoneticPr fontId="2"/>
  </si>
  <si>
    <t>問2-12　2年前の仕事の状況について</t>
    <rPh sb="0" eb="1">
      <t>トイ</t>
    </rPh>
    <rPh sb="7" eb="9">
      <t>ネンマエ</t>
    </rPh>
    <rPh sb="10" eb="12">
      <t>シゴト</t>
    </rPh>
    <rPh sb="13" eb="15">
      <t>ジョウキョウ</t>
    </rPh>
    <phoneticPr fontId="0"/>
  </si>
  <si>
    <t>調査時点と同じ職場で同じ条件で仕事をしていた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オナ</t>
    </rPh>
    <rPh sb="12" eb="14">
      <t>ジョウケン</t>
    </rPh>
    <rPh sb="15" eb="17">
      <t>シゴト</t>
    </rPh>
    <phoneticPr fontId="0"/>
  </si>
  <si>
    <t>調査時点と同じ職場で異なる条件で仕事をしていた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コト</t>
    </rPh>
    <rPh sb="13" eb="15">
      <t>ジョウケン</t>
    </rPh>
    <rPh sb="16" eb="18">
      <t>シゴト</t>
    </rPh>
    <phoneticPr fontId="0"/>
  </si>
  <si>
    <t>調査時点と異なる職場で仕事をしていた</t>
    <rPh sb="0" eb="2">
      <t>チョウサ</t>
    </rPh>
    <rPh sb="2" eb="4">
      <t>ジテン</t>
    </rPh>
    <rPh sb="5" eb="6">
      <t>コト</t>
    </rPh>
    <rPh sb="8" eb="10">
      <t>ショクバ</t>
    </rPh>
    <rPh sb="11" eb="13">
      <t>シゴト</t>
    </rPh>
    <phoneticPr fontId="0"/>
  </si>
  <si>
    <t>仕事をしていなかった</t>
    <rPh sb="0" eb="2">
      <t>シゴト</t>
    </rPh>
    <phoneticPr fontId="0"/>
  </si>
  <si>
    <t>官公庁</t>
  </si>
  <si>
    <t>農業・林業・漁業・鉱業</t>
  </si>
  <si>
    <t>建設業</t>
  </si>
  <si>
    <t>製造業</t>
  </si>
  <si>
    <t>電気・ガス・熱供給・水道業</t>
  </si>
  <si>
    <t>運輸業</t>
  </si>
  <si>
    <t>卸売業</t>
  </si>
  <si>
    <t>小売業</t>
  </si>
  <si>
    <t>飲食店</t>
  </si>
  <si>
    <t>金融・保険業</t>
  </si>
  <si>
    <t>不動産業</t>
  </si>
  <si>
    <t>新聞・放送・出版業、広告業、映画制作業</t>
  </si>
  <si>
    <t>情報・通信サービス業</t>
  </si>
  <si>
    <t>医療・福祉サービス業</t>
  </si>
  <si>
    <t>教育・研究サービス業</t>
  </si>
  <si>
    <t>法律・会計サービス業</t>
  </si>
  <si>
    <t>その他のサービス業</t>
  </si>
  <si>
    <t>公務</t>
  </si>
  <si>
    <t>分類不能の産業</t>
  </si>
  <si>
    <t>問2-13　1年前の勤め先の産業について</t>
  </si>
  <si>
    <t>問2-14　1年前の勤め先で働いている人数について</t>
  </si>
  <si>
    <t>問2-15　1年前の勤め先は特例子会社か福祉工場か</t>
  </si>
  <si>
    <t>問2-16  1年前の仕事の職種について</t>
  </si>
  <si>
    <t>（注）集計対象は、問2－12で「調査時点と異なる職場で仕事をしていた」を選んだ場合</t>
  </si>
  <si>
    <t>（注）集計対象は、問2－12で「調査時点と同じ職場で異なる条件で仕事をしていた」または「調査時点と異なる職場で仕事をしていた」を選んだ場合</t>
  </si>
  <si>
    <t>製造・生産工程</t>
  </si>
  <si>
    <t>建設・労務</t>
  </si>
  <si>
    <t>サービス職業</t>
  </si>
  <si>
    <t>運輸・通信職</t>
  </si>
  <si>
    <t>営業・販売職</t>
  </si>
  <si>
    <t>専門的・技術的職業</t>
  </si>
  <si>
    <t>管理的職業</t>
  </si>
  <si>
    <t>事務職</t>
  </si>
  <si>
    <t>その他（保安職など）</t>
  </si>
  <si>
    <t>就労形態</t>
    <rPh sb="0" eb="2">
      <t>シュウロウ</t>
    </rPh>
    <rPh sb="2" eb="4">
      <t>ケイタイ</t>
    </rPh>
    <phoneticPr fontId="0"/>
  </si>
  <si>
    <t>収入額</t>
    <rPh sb="0" eb="2">
      <t>シュウニュウ</t>
    </rPh>
    <rPh sb="2" eb="3">
      <t>ガク</t>
    </rPh>
    <phoneticPr fontId="0"/>
  </si>
  <si>
    <t>収入はなく利用料を支払った（知的のみ）</t>
    <rPh sb="0" eb="2">
      <t>シュウニュウ</t>
    </rPh>
    <rPh sb="5" eb="8">
      <t>リヨウリョウ</t>
    </rPh>
    <rPh sb="9" eb="11">
      <t>シハラ</t>
    </rPh>
    <rPh sb="14" eb="16">
      <t>チテキ</t>
    </rPh>
    <phoneticPr fontId="0"/>
  </si>
  <si>
    <t>問2-17　1年前の就労形態と収入について</t>
  </si>
  <si>
    <t>（注）集計対象は、問2－12で「仕事をしていなかった」以外を選んだ場合</t>
  </si>
  <si>
    <t>問2-18 1年前の週当たりに働いていた時間について</t>
  </si>
  <si>
    <t>問2-19　仕事探しや開業準備の有無について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ウム</t>
    </rPh>
    <phoneticPr fontId="0"/>
  </si>
  <si>
    <t>行っている</t>
    <rPh sb="0" eb="1">
      <t>オコナ</t>
    </rPh>
    <phoneticPr fontId="0"/>
  </si>
  <si>
    <t>行っていない</t>
    <rPh sb="0" eb="1">
      <t>オコナ</t>
    </rPh>
    <phoneticPr fontId="0"/>
  </si>
  <si>
    <t>問2-20　仕事探しや開業準備の期間について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キカン</t>
    </rPh>
    <phoneticPr fontId="0"/>
  </si>
  <si>
    <t>1ヶ月未満</t>
  </si>
  <si>
    <t>1ヶ月～6ヶ月未満</t>
  </si>
  <si>
    <t>6ヶ月～1年未満</t>
  </si>
  <si>
    <t>1～2年未満</t>
  </si>
  <si>
    <t>2～3年未満</t>
  </si>
  <si>
    <t>3～4年未満</t>
  </si>
  <si>
    <t>4年～</t>
  </si>
  <si>
    <t>（注）集計対象は問2-18で「行っている」を選んだ場合</t>
    <rPh sb="1" eb="2">
      <t>チュウ</t>
    </rPh>
    <rPh sb="3" eb="5">
      <t>シュウケイ</t>
    </rPh>
    <rPh sb="5" eb="7">
      <t>タイショウ</t>
    </rPh>
    <rPh sb="8" eb="9">
      <t>トイ</t>
    </rPh>
    <rPh sb="15" eb="16">
      <t>オコナ</t>
    </rPh>
    <rPh sb="22" eb="23">
      <t>エラ</t>
    </rPh>
    <rPh sb="25" eb="27">
      <t>バアイ</t>
    </rPh>
    <phoneticPr fontId="0"/>
  </si>
  <si>
    <t>問2-21　仕事探しや開業準備をしない理由について（複数回答）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9" eb="21">
      <t>リユウ</t>
    </rPh>
    <rPh sb="26" eb="28">
      <t>フクスウ</t>
    </rPh>
    <rPh sb="28" eb="30">
      <t>カイトウ</t>
    </rPh>
    <phoneticPr fontId="0"/>
  </si>
  <si>
    <t>すでに仕事をしており、探す必要がない</t>
    <rPh sb="3" eb="5">
      <t>シゴト</t>
    </rPh>
    <rPh sb="11" eb="12">
      <t>サガ</t>
    </rPh>
    <rPh sb="13" eb="15">
      <t>ヒツヨウ</t>
    </rPh>
    <phoneticPr fontId="0"/>
  </si>
  <si>
    <t>急いで仕事に就く必要がない</t>
    <rPh sb="0" eb="1">
      <t>イソ</t>
    </rPh>
    <rPh sb="3" eb="5">
      <t>シゴト</t>
    </rPh>
    <rPh sb="6" eb="7">
      <t>ツ</t>
    </rPh>
    <rPh sb="8" eb="10">
      <t>ヒツヨウ</t>
    </rPh>
    <phoneticPr fontId="0"/>
  </si>
  <si>
    <t>仕事をする時間がない</t>
    <rPh sb="0" eb="2">
      <t>シゴト</t>
    </rPh>
    <rPh sb="5" eb="7">
      <t>ジカン</t>
    </rPh>
    <phoneticPr fontId="0"/>
  </si>
  <si>
    <t>体調が良くないため、就労や仕事探しが難しい</t>
    <rPh sb="0" eb="2">
      <t>タイチョウ</t>
    </rPh>
    <rPh sb="3" eb="4">
      <t>ヨ</t>
    </rPh>
    <rPh sb="10" eb="12">
      <t>シュウロウ</t>
    </rPh>
    <rPh sb="13" eb="15">
      <t>シゴト</t>
    </rPh>
    <rPh sb="15" eb="16">
      <t>サガ</t>
    </rPh>
    <rPh sb="18" eb="19">
      <t>ムズカ</t>
    </rPh>
    <phoneticPr fontId="0"/>
  </si>
  <si>
    <t>仕事の探し方がわからない</t>
    <rPh sb="0" eb="2">
      <t>シゴト</t>
    </rPh>
    <rPh sb="3" eb="4">
      <t>サガ</t>
    </rPh>
    <rPh sb="5" eb="6">
      <t>カタ</t>
    </rPh>
    <phoneticPr fontId="0"/>
  </si>
  <si>
    <t>建物・道路・公共交通機関のバリアフリー化や情報保障が遅れていて就職が難しい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3">
      <t>シュウショク</t>
    </rPh>
    <rPh sb="34" eb="35">
      <t>ムズカ</t>
    </rPh>
    <phoneticPr fontId="0"/>
  </si>
  <si>
    <t>家族が仕事をしない方がいいと言っている</t>
    <rPh sb="0" eb="2">
      <t>カゾク</t>
    </rPh>
    <rPh sb="3" eb="5">
      <t>シゴト</t>
    </rPh>
    <rPh sb="9" eb="10">
      <t>ホウ</t>
    </rPh>
    <rPh sb="14" eb="15">
      <t>イ</t>
    </rPh>
    <phoneticPr fontId="0"/>
  </si>
  <si>
    <t>自分に合った仕事を見つける自信がない</t>
    <rPh sb="0" eb="2">
      <t>ジブン</t>
    </rPh>
    <rPh sb="3" eb="4">
      <t>ア</t>
    </rPh>
    <rPh sb="6" eb="8">
      <t>シゴト</t>
    </rPh>
    <rPh sb="9" eb="10">
      <t>ミ</t>
    </rPh>
    <rPh sb="13" eb="15">
      <t>ジシン</t>
    </rPh>
    <phoneticPr fontId="0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</si>
  <si>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0"/>
  </si>
  <si>
    <t>仕事をする自信がない（知的、発達）</t>
    <rPh sb="0" eb="2">
      <t>シゴト</t>
    </rPh>
    <rPh sb="5" eb="7">
      <t>ジシン</t>
    </rPh>
    <rPh sb="11" eb="13">
      <t>チテキ</t>
    </rPh>
    <rPh sb="14" eb="16">
      <t>ハッタツ</t>
    </rPh>
    <phoneticPr fontId="0"/>
  </si>
  <si>
    <t>その他</t>
    <rPh sb="2" eb="3">
      <t>タ</t>
    </rPh>
    <phoneticPr fontId="0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</si>
  <si>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0"/>
  </si>
  <si>
    <t>問2-22　仕事を辞めた理由について（複数回答）</t>
    <rPh sb="0" eb="1">
      <t>トイ</t>
    </rPh>
    <rPh sb="6" eb="8">
      <t>シゴト</t>
    </rPh>
    <rPh sb="9" eb="10">
      <t>ヤ</t>
    </rPh>
    <rPh sb="12" eb="14">
      <t>リユウ</t>
    </rPh>
    <rPh sb="19" eb="21">
      <t>フクスウ</t>
    </rPh>
    <rPh sb="21" eb="23">
      <t>カイトウ</t>
    </rPh>
    <phoneticPr fontId="0"/>
  </si>
  <si>
    <t>転職・求職活動</t>
    <rPh sb="0" eb="2">
      <t>テンショク</t>
    </rPh>
    <rPh sb="3" eb="5">
      <t>キュウショク</t>
    </rPh>
    <rPh sb="5" eb="7">
      <t>カツドウ</t>
    </rPh>
    <phoneticPr fontId="0"/>
  </si>
  <si>
    <t>会社の都合</t>
    <rPh sb="0" eb="2">
      <t>カイシャ</t>
    </rPh>
    <rPh sb="3" eb="5">
      <t>ツゴウ</t>
    </rPh>
    <phoneticPr fontId="0"/>
  </si>
  <si>
    <t>労働時間・労働条件が合わなかった</t>
    <rPh sb="0" eb="2">
      <t>ロウドウ</t>
    </rPh>
    <rPh sb="2" eb="4">
      <t>ジカン</t>
    </rPh>
    <rPh sb="5" eb="7">
      <t>ロウドウ</t>
    </rPh>
    <rPh sb="7" eb="9">
      <t>ジョウケン</t>
    </rPh>
    <rPh sb="10" eb="11">
      <t>ア</t>
    </rPh>
    <phoneticPr fontId="0"/>
  </si>
  <si>
    <t>職場での人間関係が悪かった</t>
    <rPh sb="0" eb="2">
      <t>ショクバ</t>
    </rPh>
    <rPh sb="4" eb="6">
      <t>ニンゲン</t>
    </rPh>
    <rPh sb="6" eb="8">
      <t>カンケイ</t>
    </rPh>
    <rPh sb="9" eb="10">
      <t>ワル</t>
    </rPh>
    <phoneticPr fontId="0"/>
  </si>
  <si>
    <t>自分に向かない仕事だった</t>
    <rPh sb="0" eb="2">
      <t>ジブン</t>
    </rPh>
    <rPh sb="3" eb="4">
      <t>ム</t>
    </rPh>
    <rPh sb="7" eb="9">
      <t>シゴト</t>
    </rPh>
    <phoneticPr fontId="0"/>
  </si>
  <si>
    <t>家族が引っ越した</t>
    <rPh sb="0" eb="2">
      <t>カゾク</t>
    </rPh>
    <rPh sb="3" eb="4">
      <t>ヒ</t>
    </rPh>
    <rPh sb="5" eb="6">
      <t>コ</t>
    </rPh>
    <phoneticPr fontId="0"/>
  </si>
  <si>
    <t>定年または雇用契約の終了</t>
    <rPh sb="0" eb="2">
      <t>テイネン</t>
    </rPh>
    <rPh sb="5" eb="7">
      <t>コヨウ</t>
    </rPh>
    <rPh sb="7" eb="9">
      <t>ケイヤク</t>
    </rPh>
    <rPh sb="10" eb="12">
      <t>シュウリョウ</t>
    </rPh>
    <phoneticPr fontId="0"/>
  </si>
  <si>
    <t>病気になった、障害を持った</t>
    <rPh sb="0" eb="2">
      <t>ビョウキ</t>
    </rPh>
    <rPh sb="7" eb="9">
      <t>ショウガイ</t>
    </rPh>
    <rPh sb="10" eb="11">
      <t>モ</t>
    </rPh>
    <phoneticPr fontId="0"/>
  </si>
  <si>
    <t>病気・障害が重くなった</t>
    <rPh sb="0" eb="2">
      <t>ビョウキ</t>
    </rPh>
    <rPh sb="3" eb="5">
      <t>ショウガイ</t>
    </rPh>
    <rPh sb="6" eb="7">
      <t>オモ</t>
    </rPh>
    <phoneticPr fontId="0"/>
  </si>
  <si>
    <t>病気・障害が軽くなった</t>
    <rPh sb="0" eb="2">
      <t>ビョウキ</t>
    </rPh>
    <rPh sb="3" eb="5">
      <t>ショウガイ</t>
    </rPh>
    <rPh sb="6" eb="7">
      <t>カル</t>
    </rPh>
    <phoneticPr fontId="0"/>
  </si>
  <si>
    <t>結婚・離婚・出産・育児</t>
    <rPh sb="0" eb="2">
      <t>ケッコン</t>
    </rPh>
    <rPh sb="3" eb="5">
      <t>リコン</t>
    </rPh>
    <rPh sb="6" eb="8">
      <t>シュッサン</t>
    </rPh>
    <rPh sb="9" eb="11">
      <t>イクジ</t>
    </rPh>
    <phoneticPr fontId="0"/>
  </si>
  <si>
    <t>無回答</t>
    <rPh sb="0" eb="3">
      <t>ムカイトウカイトウ</t>
    </rPh>
    <phoneticPr fontId="0"/>
  </si>
  <si>
    <t>問2-23　5年前の仕事の状況について</t>
    <rPh sb="0" eb="1">
      <t>トイ</t>
    </rPh>
    <phoneticPr fontId="0"/>
  </si>
  <si>
    <t>問2-24 5年前の週当たりに働いていた時間について</t>
    <rPh sb="7" eb="9">
      <t>ネンマエ</t>
    </rPh>
    <rPh sb="10" eb="11">
      <t>シュウ</t>
    </rPh>
    <rPh sb="11" eb="12">
      <t>ア</t>
    </rPh>
    <phoneticPr fontId="0"/>
  </si>
  <si>
    <t>（注）集計対象は、問2－23で「仕事をしていなかった」以外を選んだ場合</t>
    <rPh sb="1" eb="2">
      <t>チュウ</t>
    </rPh>
    <rPh sb="3" eb="5">
      <t>シュウケイ</t>
    </rPh>
    <rPh sb="5" eb="7">
      <t>タイショウ</t>
    </rPh>
    <rPh sb="9" eb="10">
      <t>トイ</t>
    </rPh>
    <rPh sb="16" eb="18">
      <t>シゴト</t>
    </rPh>
    <rPh sb="27" eb="29">
      <t>イガイ</t>
    </rPh>
    <rPh sb="30" eb="31">
      <t>エラ</t>
    </rPh>
    <rPh sb="33" eb="35">
      <t>バアイ</t>
    </rPh>
    <phoneticPr fontId="0"/>
  </si>
  <si>
    <t>問2-25　生活保護費の受給状況について</t>
    <rPh sb="0" eb="1">
      <t>トイ</t>
    </rPh>
    <rPh sb="6" eb="8">
      <t>セイカツ</t>
    </rPh>
    <rPh sb="8" eb="10">
      <t>ホゴ</t>
    </rPh>
    <rPh sb="10" eb="11">
      <t>ヒ</t>
    </rPh>
    <rPh sb="12" eb="14">
      <t>ジュキュウ</t>
    </rPh>
    <rPh sb="14" eb="16">
      <t>ジョウキョウ</t>
    </rPh>
    <phoneticPr fontId="0"/>
  </si>
  <si>
    <t>受給した</t>
    <rPh sb="0" eb="2">
      <t>ジュキュウ</t>
    </rPh>
    <phoneticPr fontId="0"/>
  </si>
  <si>
    <t>受給しなかった</t>
    <rPh sb="0" eb="2">
      <t>ジュキュウ</t>
    </rPh>
    <phoneticPr fontId="0"/>
  </si>
  <si>
    <t>総収入</t>
    <rPh sb="0" eb="3">
      <t>ソウシュウニュウ</t>
    </rPh>
    <phoneticPr fontId="0"/>
  </si>
  <si>
    <t>総収入のうち、働いて得る収入</t>
    <rPh sb="0" eb="3">
      <t>ソウシュウニュウ</t>
    </rPh>
    <rPh sb="7" eb="8">
      <t>ハタラ</t>
    </rPh>
    <rPh sb="10" eb="11">
      <t>エ</t>
    </rPh>
    <rPh sb="12" eb="14">
      <t>シュウニュウ</t>
    </rPh>
    <phoneticPr fontId="0"/>
  </si>
  <si>
    <t>総収入のうち年金や生活保護、雇用保険などの社会保障給付</t>
    <rPh sb="0" eb="3">
      <t>ソウシュウニュウ</t>
    </rPh>
    <rPh sb="6" eb="8">
      <t>ネンキン</t>
    </rPh>
    <rPh sb="9" eb="11">
      <t>セイカツ</t>
    </rPh>
    <rPh sb="11" eb="13">
      <t>ホゴ</t>
    </rPh>
    <rPh sb="14" eb="16">
      <t>コヨウ</t>
    </rPh>
    <rPh sb="16" eb="18">
      <t>ホケン</t>
    </rPh>
    <rPh sb="21" eb="23">
      <t>シャカイ</t>
    </rPh>
    <rPh sb="23" eb="25">
      <t>ホショウ</t>
    </rPh>
    <rPh sb="25" eb="27">
      <t>キュウフ</t>
    </rPh>
    <phoneticPr fontId="0"/>
  </si>
  <si>
    <t>社会保障給付のうち、雇用保険による求職者給付</t>
    <rPh sb="0" eb="2">
      <t>シャカイ</t>
    </rPh>
    <rPh sb="2" eb="4">
      <t>ホショウ</t>
    </rPh>
    <rPh sb="4" eb="6">
      <t>キュウフ</t>
    </rPh>
    <rPh sb="10" eb="12">
      <t>コヨウ</t>
    </rPh>
    <rPh sb="12" eb="14">
      <t>ホケン</t>
    </rPh>
    <rPh sb="17" eb="19">
      <t>キュウショク</t>
    </rPh>
    <rPh sb="19" eb="20">
      <t>シャ</t>
    </rPh>
    <rPh sb="20" eb="22">
      <t>キュウフ</t>
    </rPh>
    <phoneticPr fontId="0"/>
  </si>
  <si>
    <t>社会保障給付のうち、障害基礎年金・障害厚生年金による求職者給付</t>
    <rPh sb="0" eb="2">
      <t>シャカイ</t>
    </rPh>
    <rPh sb="2" eb="4">
      <t>ホショウ</t>
    </rPh>
    <rPh sb="4" eb="6">
      <t>キュウフ</t>
    </rPh>
    <rPh sb="26" eb="28">
      <t>キュウショク</t>
    </rPh>
    <rPh sb="28" eb="29">
      <t>シャ</t>
    </rPh>
    <rPh sb="29" eb="31">
      <t>キュウフ</t>
    </rPh>
    <phoneticPr fontId="0"/>
  </si>
  <si>
    <t>貯蓄</t>
    <rPh sb="0" eb="2">
      <t>チョチク</t>
    </rPh>
    <phoneticPr fontId="0"/>
  </si>
  <si>
    <t>貯蓄のうち預貯金</t>
  </si>
  <si>
    <t>貯蓄のうち生命保険掛金</t>
  </si>
  <si>
    <t>貯蓄のうち株式・投資信託（NISAを含む）</t>
  </si>
  <si>
    <t>貯蓄のうち国債・公社債等の債権</t>
  </si>
  <si>
    <t>貯蓄のうちその他</t>
  </si>
  <si>
    <t>n.a.</t>
  </si>
  <si>
    <t>1～10万円未満</t>
  </si>
  <si>
    <t>10万～50万円未満</t>
  </si>
  <si>
    <t>50万～100万円未満</t>
  </si>
  <si>
    <t>100万～150万円未満</t>
  </si>
  <si>
    <t>150万～200万円未満</t>
  </si>
  <si>
    <t>200万～250万円未満</t>
  </si>
  <si>
    <t>250万～300万円未満</t>
  </si>
  <si>
    <t>300万～400万円未満</t>
  </si>
  <si>
    <t>400万～500万円未満</t>
  </si>
  <si>
    <t>500万～600万円未満</t>
  </si>
  <si>
    <t>600万～700万円未満</t>
  </si>
  <si>
    <t>700万～800万円未満</t>
  </si>
  <si>
    <t>800万～900万円未満</t>
  </si>
  <si>
    <t>900万～1000万円未満</t>
  </si>
  <si>
    <t>1000万～1500万円未満</t>
  </si>
  <si>
    <t>1500万～3000万円未満</t>
  </si>
  <si>
    <t>3000万～</t>
  </si>
  <si>
    <t>問2-26 2008・2015年1年間の税込み収入と貯蓄額について</t>
  </si>
  <si>
    <t>2008年</t>
  </si>
  <si>
    <t>2015年</t>
  </si>
  <si>
    <t>問2-27　現在のことについて、以下のことを過去1年間にされたことがあるか</t>
  </si>
  <si>
    <t>いやなことをされる</t>
  </si>
  <si>
    <t>何度もある</t>
    <rPh sb="0" eb="2">
      <t>ナンド</t>
    </rPh>
    <phoneticPr fontId="2"/>
  </si>
  <si>
    <t>1、2度ある</t>
  </si>
  <si>
    <t>ない</t>
  </si>
  <si>
    <t>仲間外れにされる</t>
    <rPh sb="0" eb="2">
      <t>ナカマ</t>
    </rPh>
    <rPh sb="2" eb="3">
      <t>ハズ</t>
    </rPh>
    <phoneticPr fontId="2"/>
  </si>
  <si>
    <t>どなられる</t>
  </si>
  <si>
    <t>たたかれる</t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</si>
  <si>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2"/>
  </si>
  <si>
    <t>問2-28　現在の仕事について持っている意識について</t>
  </si>
  <si>
    <t>やりがいがある</t>
  </si>
  <si>
    <t>そう思う</t>
    <rPh sb="2" eb="3">
      <t>オモ</t>
    </rPh>
    <phoneticPr fontId="2"/>
  </si>
  <si>
    <t>どちらかと言えばそう思う</t>
    <rPh sb="5" eb="6">
      <t>イ</t>
    </rPh>
    <rPh sb="10" eb="11">
      <t>オモ</t>
    </rPh>
    <phoneticPr fontId="2"/>
  </si>
  <si>
    <t>どちらかと言えばそう思わない</t>
    <rPh sb="5" eb="6">
      <t>イ</t>
    </rPh>
    <rPh sb="10" eb="11">
      <t>オモ</t>
    </rPh>
    <phoneticPr fontId="2"/>
  </si>
  <si>
    <t>そう思わない</t>
    <rPh sb="2" eb="3">
      <t>オモ</t>
    </rPh>
    <phoneticPr fontId="2"/>
  </si>
  <si>
    <t>労働時間は適切である</t>
    <rPh sb="0" eb="2">
      <t>ロウドウ</t>
    </rPh>
    <rPh sb="2" eb="4">
      <t>ジカン</t>
    </rPh>
    <rPh sb="5" eb="7">
      <t>テキセツ</t>
    </rPh>
    <phoneticPr fontId="2"/>
  </si>
  <si>
    <t>給与は適切である</t>
    <rPh sb="0" eb="2">
      <t>キュウヨ</t>
    </rPh>
    <rPh sb="3" eb="5">
      <t>テキセツ</t>
    </rPh>
    <phoneticPr fontId="2"/>
  </si>
  <si>
    <t>将来設計が立てられる</t>
    <rPh sb="0" eb="2">
      <t>ショウライ</t>
    </rPh>
    <rPh sb="2" eb="4">
      <t>セッケイ</t>
    </rPh>
    <rPh sb="5" eb="6">
      <t>タ</t>
    </rPh>
    <phoneticPr fontId="2"/>
  </si>
  <si>
    <t>待遇が公平である</t>
    <rPh sb="0" eb="2">
      <t>タイグウ</t>
    </rPh>
    <rPh sb="3" eb="5">
      <t>コウヘイ</t>
    </rPh>
    <phoneticPr fontId="2"/>
  </si>
  <si>
    <t>全体として満足している</t>
    <rPh sb="0" eb="2">
      <t>ゼンタイ</t>
    </rPh>
    <rPh sb="5" eb="7">
      <t>マンゾク</t>
    </rPh>
    <phoneticPr fontId="2"/>
  </si>
  <si>
    <t>（注）集計対象は、問2－1で「仕事をしている」と回答した場合</t>
    <rPh sb="1" eb="2">
      <t>チュウ</t>
    </rPh>
    <rPh sb="3" eb="5">
      <t>シュウケイ</t>
    </rPh>
    <rPh sb="5" eb="7">
      <t>タイショウ</t>
    </rPh>
    <rPh sb="9" eb="10">
      <t>トイ</t>
    </rPh>
    <rPh sb="15" eb="17">
      <t>シゴト</t>
    </rPh>
    <rPh sb="24" eb="26">
      <t>カイトウ</t>
    </rPh>
    <rPh sb="28" eb="30">
      <t>バアイ</t>
    </rPh>
    <phoneticPr fontId="2"/>
  </si>
  <si>
    <t>（注）集計対象は、問2－12で「調査時点と異なる職場で仕事をしていた」を選んだ場合</t>
    <rPh sb="1" eb="2">
      <t>チュウ</t>
    </rPh>
    <rPh sb="3" eb="5">
      <t>シュウケイ</t>
    </rPh>
    <rPh sb="5" eb="7">
      <t>タイショウ</t>
    </rPh>
    <rPh sb="9" eb="10">
      <t>トイ</t>
    </rPh>
    <rPh sb="36" eb="37">
      <t>エラ</t>
    </rPh>
    <rPh sb="39" eb="41">
      <t>バアイ</t>
    </rPh>
    <phoneticPr fontId="0"/>
  </si>
  <si>
    <t>（注）集計対象は、問2－12で「調査時点と同じ職場で異なる条件で仕事をしていた」または「調査時点と異なる職場で仕事をしていた」を選んだ場合</t>
    <rPh sb="1" eb="2">
      <t>チュウ</t>
    </rPh>
    <rPh sb="3" eb="5">
      <t>シュウケイ</t>
    </rPh>
    <rPh sb="5" eb="7">
      <t>タイショウ</t>
    </rPh>
    <rPh sb="9" eb="10">
      <t>トイ</t>
    </rPh>
    <rPh sb="64" eb="65">
      <t>エラ</t>
    </rPh>
    <rPh sb="67" eb="69">
      <t>バアイ</t>
    </rPh>
    <phoneticPr fontId="0"/>
  </si>
  <si>
    <t>人数</t>
    <rPh sb="0" eb="2">
      <t>ニンズウ</t>
    </rPh>
    <phoneticPr fontId="3"/>
  </si>
  <si>
    <t>度数</t>
    <rPh sb="0" eb="2">
      <t>ドスウ</t>
    </rPh>
    <phoneticPr fontId="3"/>
  </si>
  <si>
    <t>度数</t>
    <rPh sb="0" eb="2">
      <t>ドスウ</t>
    </rPh>
    <phoneticPr fontId="6"/>
  </si>
  <si>
    <t>1番目</t>
    <rPh sb="1" eb="3">
      <t>バンメ</t>
    </rPh>
    <phoneticPr fontId="3"/>
  </si>
  <si>
    <t>2番目</t>
    <rPh sb="1" eb="3">
      <t>バンメ</t>
    </rPh>
    <phoneticPr fontId="3"/>
  </si>
  <si>
    <t>職場にある</t>
    <rPh sb="0" eb="2">
      <t>ショクバ</t>
    </rPh>
    <phoneticPr fontId="3"/>
  </si>
  <si>
    <t>必要である</t>
    <rPh sb="0" eb="2">
      <t>ヒツヨウ</t>
    </rPh>
    <phoneticPr fontId="3"/>
  </si>
  <si>
    <t>職場にない</t>
    <rPh sb="0" eb="2">
      <t>ショクバ</t>
    </rPh>
    <phoneticPr fontId="3"/>
  </si>
  <si>
    <t>必要でない</t>
    <rPh sb="0" eb="2">
      <t>ヒツヨウ</t>
    </rPh>
    <phoneticPr fontId="3"/>
  </si>
  <si>
    <t>無回答</t>
    <rPh sb="0" eb="3">
      <t>ムカイトウ</t>
    </rPh>
    <phoneticPr fontId="3"/>
  </si>
  <si>
    <t>総数</t>
    <rPh sb="0" eb="2">
      <t>ソウスウ</t>
    </rPh>
    <phoneticPr fontId="3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</si>
  <si>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3"/>
  </si>
  <si>
    <t>本人の障害に配慮したトイレ・休憩スペース</t>
    <rPh sb="0" eb="2">
      <t>ホンニン</t>
    </rPh>
    <rPh sb="3" eb="5">
      <t>ショウガイ</t>
    </rPh>
    <rPh sb="6" eb="8">
      <t>ハイリョ</t>
    </rPh>
    <rPh sb="14" eb="16">
      <t>キュウケイ</t>
    </rPh>
    <phoneticPr fontId="3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</si>
  <si>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3"/>
  </si>
  <si>
    <t>難しい仕事内容の改善・組み換え</t>
    <rPh sb="0" eb="1">
      <t>ムズカ</t>
    </rPh>
    <rPh sb="3" eb="5">
      <t>シゴト</t>
    </rPh>
    <rPh sb="5" eb="7">
      <t>ナイヨウ</t>
    </rPh>
    <rPh sb="8" eb="10">
      <t>カイゼン</t>
    </rPh>
    <rPh sb="11" eb="12">
      <t>ク</t>
    </rPh>
    <rPh sb="13" eb="14">
      <t>カ</t>
    </rPh>
    <phoneticPr fontId="3"/>
  </si>
  <si>
    <t>労働時間の調整</t>
    <rPh sb="0" eb="2">
      <t>ロウドウ</t>
    </rPh>
    <rPh sb="2" eb="4">
      <t>ジカン</t>
    </rPh>
    <rPh sb="5" eb="7">
      <t>チョウセイ</t>
    </rPh>
    <phoneticPr fontId="3"/>
  </si>
  <si>
    <t>在宅勤務</t>
    <rPh sb="0" eb="2">
      <t>ザイタク</t>
    </rPh>
    <rPh sb="2" eb="4">
      <t>キンム</t>
    </rPh>
    <phoneticPr fontId="3"/>
  </si>
  <si>
    <t>定期的な面談を通じた職場環境改善の取り組み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7" eb="18">
      <t>ト</t>
    </rPh>
    <rPh sb="19" eb="20">
      <t>ク</t>
    </rPh>
    <phoneticPr fontId="3"/>
  </si>
  <si>
    <t>本人の障害に配慮した火災報知・館内放送・情報伝達（イントラネット）システム</t>
    <rPh sb="0" eb="2">
      <t>ホンニン</t>
    </rPh>
    <rPh sb="3" eb="5">
      <t>ショウガイ</t>
    </rPh>
    <rPh sb="6" eb="8">
      <t>ハイリョ</t>
    </rPh>
    <rPh sb="10" eb="12">
      <t>カサイ</t>
    </rPh>
    <rPh sb="12" eb="14">
      <t>ホウチ</t>
    </rPh>
    <rPh sb="15" eb="17">
      <t>カンナイ</t>
    </rPh>
    <rPh sb="17" eb="19">
      <t>ホウソウ</t>
    </rPh>
    <phoneticPr fontId="3"/>
  </si>
  <si>
    <t>(注）単純集計表ろう編は、各調査表共通の設問に関して集計を行ったものである。</t>
    <rPh sb="10" eb="11">
      <t>ヘン</t>
    </rPh>
    <phoneticPr fontId="9"/>
  </si>
  <si>
    <t>SNS（ ツイッター・フェイスブック・LINE等）</t>
  </si>
  <si>
    <t>問1-7　手話通訳の依頼について</t>
    <rPh sb="0" eb="1">
      <t>トイ</t>
    </rPh>
    <rPh sb="5" eb="7">
      <t>シュワ</t>
    </rPh>
    <rPh sb="7" eb="9">
      <t>ツウヤク</t>
    </rPh>
    <rPh sb="10" eb="12">
      <t>イライ</t>
    </rPh>
    <phoneticPr fontId="9"/>
  </si>
  <si>
    <t>依頼したことがあるか</t>
    <rPh sb="0" eb="2">
      <t>イライ</t>
    </rPh>
    <phoneticPr fontId="2"/>
  </si>
  <si>
    <t>度数</t>
    <rPh sb="0" eb="2">
      <t>ドスウ</t>
    </rPh>
    <phoneticPr fontId="9"/>
  </si>
  <si>
    <t>ある</t>
  </si>
  <si>
    <t>依頼した時の理由（複数回答）</t>
    <rPh sb="0" eb="2">
      <t>イライ</t>
    </rPh>
    <rPh sb="4" eb="5">
      <t>トキ</t>
    </rPh>
    <rPh sb="6" eb="8">
      <t>リユウ</t>
    </rPh>
    <rPh sb="9" eb="11">
      <t>フクスウ</t>
    </rPh>
    <rPh sb="11" eb="13">
      <t>カイトウ</t>
    </rPh>
    <phoneticPr fontId="2"/>
  </si>
  <si>
    <t>依頼した時の理由（複数回答）</t>
    <rPh sb="0" eb="2">
      <t>イライ</t>
    </rPh>
    <rPh sb="4" eb="5">
      <t>トキ</t>
    </rPh>
    <rPh sb="6" eb="8">
      <t>リユウ</t>
    </rPh>
    <rPh sb="9" eb="11">
      <t>フクスウ</t>
    </rPh>
    <rPh sb="11" eb="13">
      <t>カイトウ</t>
    </rPh>
    <phoneticPr fontId="9"/>
  </si>
  <si>
    <t>回答者数</t>
    <rPh sb="0" eb="2">
      <t>カイトウ</t>
    </rPh>
    <rPh sb="2" eb="3">
      <t>シャ</t>
    </rPh>
    <rPh sb="3" eb="4">
      <t>スウ</t>
    </rPh>
    <phoneticPr fontId="2"/>
  </si>
  <si>
    <t>初めて依頼した時の年齢</t>
    <rPh sb="0" eb="1">
      <t>ハジ</t>
    </rPh>
    <rPh sb="3" eb="5">
      <t>イライ</t>
    </rPh>
    <rPh sb="7" eb="8">
      <t>トキ</t>
    </rPh>
    <rPh sb="9" eb="11">
      <t>ネンレイ</t>
    </rPh>
    <phoneticPr fontId="2"/>
  </si>
  <si>
    <t>～19歳</t>
    <rPh sb="3" eb="4">
      <t>トシ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</si>
  <si>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</si>
  <si>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</si>
  <si>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30歳～39歳</t>
    <rPh sb="6" eb="7">
      <t>サイ</t>
    </rPh>
    <phoneticPr fontId="2"/>
  </si>
  <si>
    <t>40歳～</t>
  </si>
  <si>
    <t>その他の内訳（自由回答）</t>
    <rPh sb="2" eb="3">
      <t>タ</t>
    </rPh>
    <rPh sb="4" eb="6">
      <t>ウチワケ</t>
    </rPh>
    <rPh sb="7" eb="9">
      <t>ジユウ</t>
    </rPh>
    <rPh sb="9" eb="11">
      <t>カイトウ</t>
    </rPh>
    <phoneticPr fontId="2"/>
  </si>
  <si>
    <t>手続き、交渉のため</t>
    <rPh sb="0" eb="2">
      <t>テツヅ</t>
    </rPh>
    <rPh sb="4" eb="6">
      <t>コウショウ</t>
    </rPh>
    <phoneticPr fontId="2"/>
  </si>
  <si>
    <t>本人の学校での行事のため</t>
    <rPh sb="0" eb="2">
      <t>ホンニン</t>
    </rPh>
    <rPh sb="3" eb="5">
      <t>ガッコウ</t>
    </rPh>
    <rPh sb="7" eb="9">
      <t>ギョウジ</t>
    </rPh>
    <phoneticPr fontId="2"/>
  </si>
  <si>
    <t>障害者活動</t>
    <rPh sb="0" eb="3">
      <t>ショウガイシャ</t>
    </rPh>
    <rPh sb="3" eb="5">
      <t>カツドウ</t>
    </rPh>
    <phoneticPr fontId="2"/>
  </si>
  <si>
    <t>仕事のため</t>
  </si>
  <si>
    <t>医療機関にかかるため</t>
  </si>
  <si>
    <t>自己研鑽・成人学習のため</t>
  </si>
  <si>
    <t>高等部以後の学校・教育機関（専門学校・短大・大学・大学院など）での授業のため</t>
  </si>
  <si>
    <t>子どもの学校の行事・ＰＴＡの会合など</t>
  </si>
  <si>
    <t>結婚式</t>
  </si>
  <si>
    <t>葬儀　</t>
  </si>
  <si>
    <t>2010年</t>
    <rPh sb="4" eb="5">
      <t>ネン</t>
    </rPh>
    <phoneticPr fontId="9"/>
  </si>
  <si>
    <t>2011年</t>
    <phoneticPr fontId="9"/>
  </si>
  <si>
    <t>2012年</t>
    <phoneticPr fontId="9"/>
  </si>
  <si>
    <t>2013年</t>
    <phoneticPr fontId="9"/>
  </si>
  <si>
    <t>2014年</t>
    <phoneticPr fontId="9"/>
  </si>
  <si>
    <t>2015年</t>
    <phoneticPr fontId="9"/>
  </si>
  <si>
    <t>何度もある</t>
    <rPh sb="0" eb="2">
      <t>ナンド</t>
    </rPh>
    <phoneticPr fontId="3"/>
  </si>
  <si>
    <t>仲間外れにされる</t>
    <rPh sb="0" eb="2">
      <t>ナカマ</t>
    </rPh>
    <rPh sb="2" eb="3">
      <t>ハズ</t>
    </rPh>
    <phoneticPr fontId="3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</si>
  <si>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3"/>
  </si>
  <si>
    <t>そう思う</t>
    <rPh sb="2" eb="3">
      <t>オモ</t>
    </rPh>
    <phoneticPr fontId="3"/>
  </si>
  <si>
    <t>どちらかと言えばそう思う</t>
    <rPh sb="5" eb="6">
      <t>イ</t>
    </rPh>
    <rPh sb="10" eb="11">
      <t>オモ</t>
    </rPh>
    <phoneticPr fontId="3"/>
  </si>
  <si>
    <t>どちらかと言えばそう思わない</t>
    <rPh sb="5" eb="6">
      <t>イ</t>
    </rPh>
    <rPh sb="10" eb="11">
      <t>オモ</t>
    </rPh>
    <phoneticPr fontId="3"/>
  </si>
  <si>
    <t>そう思わない</t>
    <rPh sb="2" eb="3">
      <t>オモ</t>
    </rPh>
    <phoneticPr fontId="3"/>
  </si>
  <si>
    <t>労働時間は適切である</t>
    <rPh sb="0" eb="2">
      <t>ロウドウ</t>
    </rPh>
    <rPh sb="2" eb="4">
      <t>ジカン</t>
    </rPh>
    <rPh sb="5" eb="7">
      <t>テキセツ</t>
    </rPh>
    <phoneticPr fontId="3"/>
  </si>
  <si>
    <t>給与は適切である</t>
    <rPh sb="0" eb="2">
      <t>キュウヨ</t>
    </rPh>
    <rPh sb="3" eb="5">
      <t>テキセツ</t>
    </rPh>
    <phoneticPr fontId="3"/>
  </si>
  <si>
    <t>将来設計が立てられる</t>
    <rPh sb="0" eb="2">
      <t>ショウライ</t>
    </rPh>
    <rPh sb="2" eb="4">
      <t>セッケイ</t>
    </rPh>
    <rPh sb="5" eb="6">
      <t>タ</t>
    </rPh>
    <phoneticPr fontId="3"/>
  </si>
  <si>
    <t>待遇が公平である</t>
    <rPh sb="0" eb="2">
      <t>タイグウ</t>
    </rPh>
    <rPh sb="3" eb="5">
      <t>コウヘイ</t>
    </rPh>
    <phoneticPr fontId="3"/>
  </si>
  <si>
    <t>全体として満足している</t>
    <rPh sb="0" eb="2">
      <t>ゼンタイ</t>
    </rPh>
    <rPh sb="5" eb="7">
      <t>マンゾク</t>
    </rPh>
    <phoneticPr fontId="3"/>
  </si>
  <si>
    <t>n.a.</t>
    <phoneticPr fontId="9"/>
  </si>
  <si>
    <t>％</t>
    <phoneticPr fontId="9"/>
  </si>
  <si>
    <t>18～19歳</t>
    <rPh sb="5" eb="6">
      <t>サイ</t>
    </rPh>
    <phoneticPr fontId="9"/>
  </si>
  <si>
    <t>20～29歳</t>
    <rPh sb="5" eb="6">
      <t>サイ</t>
    </rPh>
    <phoneticPr fontId="9"/>
  </si>
  <si>
    <t>30～39歳</t>
    <rPh sb="5" eb="6">
      <t>サイ</t>
    </rPh>
    <phoneticPr fontId="9"/>
  </si>
  <si>
    <t>40～49歳</t>
    <rPh sb="5" eb="6">
      <t>サイ</t>
    </rPh>
    <phoneticPr fontId="9"/>
  </si>
  <si>
    <t>50～59歳</t>
    <rPh sb="5" eb="6">
      <t>サイ</t>
    </rPh>
    <phoneticPr fontId="9"/>
  </si>
  <si>
    <t>60歳～69歳</t>
    <rPh sb="6" eb="7">
      <t>サイ</t>
    </rPh>
    <phoneticPr fontId="9"/>
  </si>
  <si>
    <t>70歳～</t>
    <rPh sb="2" eb="3">
      <t>サイ</t>
    </rPh>
    <phoneticPr fontId="9"/>
  </si>
  <si>
    <t>無回答</t>
    <rPh sb="0" eb="3">
      <t>ムカイトウ</t>
    </rPh>
    <phoneticPr fontId="9"/>
  </si>
  <si>
    <t>総数</t>
    <rPh sb="0" eb="2">
      <t>ソウスウ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</si>
  <si>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</si>
  <si>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</si>
  <si>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その他</t>
    <rPh sb="2" eb="3">
      <t>ホカ</t>
    </rPh>
    <phoneticPr fontId="9"/>
  </si>
  <si>
    <t>未婚</t>
    <rPh sb="0" eb="2">
      <t>ミコン</t>
    </rPh>
    <phoneticPr fontId="9"/>
  </si>
  <si>
    <t>配偶者あり</t>
    <rPh sb="0" eb="3">
      <t>ハイグウシャ</t>
    </rPh>
    <phoneticPr fontId="9"/>
  </si>
  <si>
    <t>離別</t>
    <rPh sb="0" eb="2">
      <t>リベツ</t>
    </rPh>
    <phoneticPr fontId="9"/>
  </si>
  <si>
    <t>死別</t>
    <rPh sb="0" eb="2">
      <t>シベツ</t>
    </rPh>
    <phoneticPr fontId="9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</si>
  <si>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9"/>
  </si>
  <si>
    <t>小学校・中学校（特別支援学級・特殊教育学級）</t>
    <rPh sb="0" eb="3">
      <t>ショウガッコウ</t>
    </rPh>
    <rPh sb="4" eb="7">
      <t>チュウガッコウ</t>
    </rPh>
    <rPh sb="8" eb="10">
      <t>トクベツ</t>
    </rPh>
    <rPh sb="10" eb="12">
      <t>シエン</t>
    </rPh>
    <rPh sb="12" eb="14">
      <t>ガッキュウ</t>
    </rPh>
    <rPh sb="15" eb="17">
      <t>トクシュ</t>
    </rPh>
    <rPh sb="17" eb="19">
      <t>キョウイク</t>
    </rPh>
    <rPh sb="19" eb="21">
      <t>ガッキュウ</t>
    </rPh>
    <phoneticPr fontId="9"/>
  </si>
  <si>
    <t>小学校・中学校（盲・聾・養護学校・特別支援学校）</t>
    <rPh sb="0" eb="3">
      <t>ショウガッコウ</t>
    </rPh>
    <rPh sb="4" eb="7">
      <t>チュウガッコウ</t>
    </rPh>
    <rPh sb="8" eb="9">
      <t>モウ</t>
    </rPh>
    <rPh sb="10" eb="11">
      <t>ロウ</t>
    </rPh>
    <rPh sb="12" eb="14">
      <t>ヨウゴ</t>
    </rPh>
    <rPh sb="14" eb="16">
      <t>ガッコウ</t>
    </rPh>
    <rPh sb="17" eb="19">
      <t>トクベツ</t>
    </rPh>
    <rPh sb="19" eb="21">
      <t>シエン</t>
    </rPh>
    <rPh sb="21" eb="23">
      <t>ガッコウ</t>
    </rPh>
    <phoneticPr fontId="9"/>
  </si>
  <si>
    <t>高等学校</t>
    <rPh sb="0" eb="2">
      <t>コウトウ</t>
    </rPh>
    <rPh sb="2" eb="4">
      <t>ガッコウ</t>
    </rPh>
    <phoneticPr fontId="9"/>
  </si>
  <si>
    <t>通信制高校</t>
    <rPh sb="0" eb="3">
      <t>ツウシンセイ</t>
    </rPh>
    <rPh sb="3" eb="5">
      <t>コウコウ</t>
    </rPh>
    <phoneticPr fontId="9"/>
  </si>
  <si>
    <t>高等部（盲・聾・養護学校・特別支援学校）</t>
    <rPh sb="0" eb="3">
      <t>コウトウブ</t>
    </rPh>
    <phoneticPr fontId="9"/>
  </si>
  <si>
    <t>盲学校専攻科・聾学校専攻科</t>
    <rPh sb="0" eb="1">
      <t>モウ</t>
    </rPh>
    <rPh sb="1" eb="3">
      <t>ガッコウ</t>
    </rPh>
    <rPh sb="3" eb="6">
      <t>センコウカ</t>
    </rPh>
    <rPh sb="7" eb="8">
      <t>ロウ</t>
    </rPh>
    <rPh sb="8" eb="10">
      <t>ガッコウ</t>
    </rPh>
    <rPh sb="10" eb="13">
      <t>センコウカ</t>
    </rPh>
    <phoneticPr fontId="9"/>
  </si>
  <si>
    <t>専修学校・専門学校など</t>
    <rPh sb="0" eb="2">
      <t>センシュウ</t>
    </rPh>
    <rPh sb="2" eb="4">
      <t>ガッコウ</t>
    </rPh>
    <rPh sb="5" eb="7">
      <t>センモン</t>
    </rPh>
    <rPh sb="7" eb="9">
      <t>ガッコウ</t>
    </rPh>
    <phoneticPr fontId="9"/>
  </si>
  <si>
    <t>短期大学・高等専門学校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9"/>
  </si>
  <si>
    <t>大学</t>
    <rPh sb="0" eb="2">
      <t>ダイガク</t>
    </rPh>
    <phoneticPr fontId="9"/>
  </si>
  <si>
    <t>通信制大学</t>
    <rPh sb="0" eb="3">
      <t>ツウシンセイ</t>
    </rPh>
    <rPh sb="3" eb="5">
      <t>ダイガク</t>
    </rPh>
    <phoneticPr fontId="9"/>
  </si>
  <si>
    <t>大学院</t>
    <rPh sb="0" eb="3">
      <t>ダイガクイン</t>
    </rPh>
    <phoneticPr fontId="9"/>
  </si>
  <si>
    <t>フリースクール</t>
    <phoneticPr fontId="9"/>
  </si>
  <si>
    <t>行っていない</t>
    <rPh sb="0" eb="1">
      <t>イ</t>
    </rPh>
    <phoneticPr fontId="9"/>
  </si>
  <si>
    <t>その他</t>
    <rPh sb="2" eb="3">
      <t>タ</t>
    </rPh>
    <phoneticPr fontId="9"/>
  </si>
  <si>
    <t>問3－5</t>
    <rPh sb="0" eb="1">
      <t>トイ</t>
    </rPh>
    <phoneticPr fontId="9"/>
  </si>
  <si>
    <t>義務教育を卒業したのち、さらに学校に通った年数</t>
    <rPh sb="0" eb="2">
      <t>ギム</t>
    </rPh>
    <rPh sb="2" eb="4">
      <t>キョウイク</t>
    </rPh>
    <rPh sb="5" eb="7">
      <t>ソツギョウ</t>
    </rPh>
    <rPh sb="15" eb="17">
      <t>ガッコウ</t>
    </rPh>
    <rPh sb="18" eb="19">
      <t>カヨ</t>
    </rPh>
    <rPh sb="21" eb="23">
      <t>ネンスウ</t>
    </rPh>
    <phoneticPr fontId="9"/>
  </si>
  <si>
    <t>年数</t>
    <rPh sb="0" eb="2">
      <t>ネンスウ</t>
    </rPh>
    <phoneticPr fontId="9"/>
  </si>
  <si>
    <t>1年未満</t>
    <rPh sb="1" eb="2">
      <t>ネン</t>
    </rPh>
    <rPh sb="2" eb="4">
      <t>ミマン</t>
    </rPh>
    <phoneticPr fontId="9"/>
  </si>
  <si>
    <t>1～3年未満</t>
    <rPh sb="3" eb="4">
      <t>ネン</t>
    </rPh>
    <rPh sb="4" eb="6">
      <t>ミマン</t>
    </rPh>
    <phoneticPr fontId="9"/>
  </si>
  <si>
    <t>3～6年未満</t>
    <rPh sb="3" eb="4">
      <t>ネン</t>
    </rPh>
    <rPh sb="4" eb="6">
      <t>ミマン</t>
    </rPh>
    <phoneticPr fontId="9"/>
  </si>
  <si>
    <t>6～9年未満</t>
    <rPh sb="3" eb="4">
      <t>ネン</t>
    </rPh>
    <rPh sb="4" eb="6">
      <t>ミマン</t>
    </rPh>
    <phoneticPr fontId="9"/>
  </si>
  <si>
    <t>9～12年未満</t>
    <rPh sb="4" eb="5">
      <t>ネン</t>
    </rPh>
    <rPh sb="5" eb="7">
      <t>ミマン</t>
    </rPh>
    <phoneticPr fontId="9"/>
  </si>
  <si>
    <t>12年以上</t>
    <rPh sb="2" eb="5">
      <t>ネンイジョウ</t>
    </rPh>
    <phoneticPr fontId="9"/>
  </si>
  <si>
    <t>未回答</t>
    <rPh sb="0" eb="3">
      <t>ミカイトウ</t>
    </rPh>
    <phoneticPr fontId="9"/>
  </si>
  <si>
    <t>問3－4　最高学歴</t>
    <rPh sb="0" eb="1">
      <t>トイ</t>
    </rPh>
    <rPh sb="5" eb="7">
      <t>サイコウ</t>
    </rPh>
    <rPh sb="7" eb="9">
      <t>ガクレキ</t>
    </rPh>
    <phoneticPr fontId="9"/>
  </si>
  <si>
    <t>身体障害</t>
    <rPh sb="0" eb="2">
      <t>シンタイ</t>
    </rPh>
    <rPh sb="2" eb="4">
      <t>ショウガイ</t>
    </rPh>
    <phoneticPr fontId="9"/>
  </si>
  <si>
    <t>視覚障害</t>
    <rPh sb="0" eb="2">
      <t>シカク</t>
    </rPh>
    <rPh sb="2" eb="4">
      <t>ショウガイ</t>
    </rPh>
    <phoneticPr fontId="9"/>
  </si>
  <si>
    <t>聴覚障害</t>
    <rPh sb="0" eb="2">
      <t>チョウカク</t>
    </rPh>
    <rPh sb="2" eb="4">
      <t>ショウガイ</t>
    </rPh>
    <phoneticPr fontId="9"/>
  </si>
  <si>
    <t>平衡機能障害</t>
    <rPh sb="0" eb="2">
      <t>ヘイコウ</t>
    </rPh>
    <rPh sb="2" eb="4">
      <t>キノウ</t>
    </rPh>
    <rPh sb="4" eb="6">
      <t>ショウガイ</t>
    </rPh>
    <phoneticPr fontId="9"/>
  </si>
  <si>
    <t>音声、言語、そしゃく機能障害</t>
    <rPh sb="0" eb="2">
      <t>オンセイ</t>
    </rPh>
    <rPh sb="3" eb="5">
      <t>ゲンゴ</t>
    </rPh>
    <rPh sb="10" eb="12">
      <t>キノウ</t>
    </rPh>
    <rPh sb="12" eb="14">
      <t>ショウガイ</t>
    </rPh>
    <phoneticPr fontId="9"/>
  </si>
  <si>
    <t>上肢切断、上肢機能障害</t>
    <rPh sb="0" eb="2">
      <t>ジョウシ</t>
    </rPh>
    <rPh sb="2" eb="4">
      <t>セツダン</t>
    </rPh>
    <rPh sb="5" eb="7">
      <t>ジョウシ</t>
    </rPh>
    <rPh sb="7" eb="9">
      <t>キノウ</t>
    </rPh>
    <rPh sb="9" eb="11">
      <t>ショウガイ</t>
    </rPh>
    <phoneticPr fontId="9"/>
  </si>
  <si>
    <t>下肢切断、下肢機能障害</t>
    <rPh sb="0" eb="2">
      <t>カシ</t>
    </rPh>
    <rPh sb="2" eb="4">
      <t>セツダン</t>
    </rPh>
    <rPh sb="5" eb="7">
      <t>カシ</t>
    </rPh>
    <rPh sb="7" eb="9">
      <t>キノウ</t>
    </rPh>
    <rPh sb="9" eb="11">
      <t>ショウガイ</t>
    </rPh>
    <phoneticPr fontId="9"/>
  </si>
  <si>
    <t>頸椎損傷による運動機能障害</t>
    <rPh sb="0" eb="2">
      <t>ケイツイ</t>
    </rPh>
    <rPh sb="2" eb="4">
      <t>ソンショウ</t>
    </rPh>
    <rPh sb="7" eb="9">
      <t>ウンドウ</t>
    </rPh>
    <rPh sb="9" eb="11">
      <t>キノウ</t>
    </rPh>
    <rPh sb="11" eb="13">
      <t>ショウガイ</t>
    </rPh>
    <phoneticPr fontId="9"/>
  </si>
  <si>
    <t>脳原性全身性運動機能障害（脳性まひ）</t>
    <rPh sb="0" eb="1">
      <t>ノウ</t>
    </rPh>
    <rPh sb="1" eb="2">
      <t>ハラ</t>
    </rPh>
    <rPh sb="2" eb="3">
      <t>セイ</t>
    </rPh>
    <rPh sb="3" eb="6">
      <t>ゼンシンセイ</t>
    </rPh>
    <rPh sb="6" eb="8">
      <t>ウンドウ</t>
    </rPh>
    <rPh sb="8" eb="10">
      <t>キノウ</t>
    </rPh>
    <rPh sb="10" eb="12">
      <t>ショウガイ</t>
    </rPh>
    <rPh sb="13" eb="15">
      <t>ノウセイ</t>
    </rPh>
    <phoneticPr fontId="9"/>
  </si>
  <si>
    <t>その他全身性（多肢および体幹）運動機能障害</t>
    <rPh sb="2" eb="3">
      <t>タ</t>
    </rPh>
    <rPh sb="3" eb="6">
      <t>ゼンシンセイ</t>
    </rPh>
    <rPh sb="7" eb="9">
      <t>タシ</t>
    </rPh>
    <rPh sb="12" eb="13">
      <t>カラダ</t>
    </rPh>
    <rPh sb="13" eb="14">
      <t>ミキ</t>
    </rPh>
    <rPh sb="15" eb="17">
      <t>ウンドウ</t>
    </rPh>
    <rPh sb="17" eb="19">
      <t>キノウ</t>
    </rPh>
    <rPh sb="19" eb="21">
      <t>ショウガイ</t>
    </rPh>
    <phoneticPr fontId="9"/>
  </si>
  <si>
    <t>内部障害</t>
    <rPh sb="0" eb="2">
      <t>ナイブ</t>
    </rPh>
    <rPh sb="2" eb="4">
      <t>ショウガイ</t>
    </rPh>
    <phoneticPr fontId="9"/>
  </si>
  <si>
    <t>知的・発達障害</t>
    <rPh sb="0" eb="2">
      <t>チテキ</t>
    </rPh>
    <rPh sb="3" eb="5">
      <t>ハッタツ</t>
    </rPh>
    <rPh sb="5" eb="7">
      <t>ショウガイ</t>
    </rPh>
    <phoneticPr fontId="9"/>
  </si>
  <si>
    <t>知的障害</t>
    <rPh sb="0" eb="2">
      <t>チテキ</t>
    </rPh>
    <rPh sb="2" eb="4">
      <t>ショウガイ</t>
    </rPh>
    <phoneticPr fontId="9"/>
  </si>
  <si>
    <t>ダウン症</t>
    <rPh sb="3" eb="4">
      <t>ショウ</t>
    </rPh>
    <phoneticPr fontId="9"/>
  </si>
  <si>
    <t>自閉症</t>
    <rPh sb="0" eb="3">
      <t>ジヘイショウ</t>
    </rPh>
    <phoneticPr fontId="9"/>
  </si>
  <si>
    <t>アスペルガー症候群</t>
    <rPh sb="6" eb="9">
      <t>ショウコウグン</t>
    </rPh>
    <phoneticPr fontId="9"/>
  </si>
  <si>
    <t>学習障害</t>
    <rPh sb="0" eb="2">
      <t>ガクシュウ</t>
    </rPh>
    <rPh sb="2" eb="4">
      <t>ショウガイ</t>
    </rPh>
    <phoneticPr fontId="9"/>
  </si>
  <si>
    <t>注意欠陥・多動性障害</t>
    <rPh sb="0" eb="2">
      <t>チュウイ</t>
    </rPh>
    <rPh sb="2" eb="4">
      <t>ケッカン</t>
    </rPh>
    <rPh sb="5" eb="8">
      <t>タドウセイ</t>
    </rPh>
    <rPh sb="8" eb="10">
      <t>ショウガイ</t>
    </rPh>
    <phoneticPr fontId="9"/>
  </si>
  <si>
    <t>精神障害</t>
    <rPh sb="0" eb="2">
      <t>セイシン</t>
    </rPh>
    <rPh sb="2" eb="4">
      <t>ショウガイ</t>
    </rPh>
    <phoneticPr fontId="9"/>
  </si>
  <si>
    <t>統合失調症、統合失調症型障害および妄想性障害（非定型精神病など）</t>
    <rPh sb="0" eb="2">
      <t>トウゴウ</t>
    </rPh>
    <rPh sb="2" eb="5">
      <t>シッチョウショウ</t>
    </rPh>
    <rPh sb="6" eb="8">
      <t>トウゴウ</t>
    </rPh>
    <rPh sb="8" eb="11">
      <t>シッチョウショウ</t>
    </rPh>
    <rPh sb="11" eb="12">
      <t>ガタ</t>
    </rPh>
    <rPh sb="12" eb="14">
      <t>ショウガイ</t>
    </rPh>
    <rPh sb="17" eb="20">
      <t>モウソウセイ</t>
    </rPh>
    <rPh sb="20" eb="22">
      <t>ショウガイ</t>
    </rPh>
    <rPh sb="23" eb="26">
      <t>ヒテイケイ</t>
    </rPh>
    <rPh sb="26" eb="29">
      <t>セイシンビョウ</t>
    </rPh>
    <phoneticPr fontId="9"/>
  </si>
  <si>
    <t>気分[感情]障害（そううつ病など）</t>
    <rPh sb="0" eb="2">
      <t>キブン</t>
    </rPh>
    <rPh sb="3" eb="5">
      <t>カンジョウ</t>
    </rPh>
    <rPh sb="6" eb="8">
      <t>ショウガイ</t>
    </rPh>
    <rPh sb="13" eb="14">
      <t>ビョウ</t>
    </rPh>
    <phoneticPr fontId="9"/>
  </si>
  <si>
    <t>てんかん</t>
    <phoneticPr fontId="9"/>
  </si>
  <si>
    <t>症状性を含む器質性精神障害（器質精神病など）</t>
    <rPh sb="0" eb="2">
      <t>ショウジョウ</t>
    </rPh>
    <rPh sb="2" eb="3">
      <t>セイ</t>
    </rPh>
    <rPh sb="4" eb="5">
      <t>フク</t>
    </rPh>
    <rPh sb="6" eb="9">
      <t>キシツセイ</t>
    </rPh>
    <rPh sb="9" eb="11">
      <t>セイシン</t>
    </rPh>
    <rPh sb="11" eb="13">
      <t>ショウガイ</t>
    </rPh>
    <rPh sb="14" eb="16">
      <t>キシツ</t>
    </rPh>
    <rPh sb="16" eb="19">
      <t>セイシンビョウ</t>
    </rPh>
    <phoneticPr fontId="9"/>
  </si>
  <si>
    <t>精神作用物質使用による精神および行動の障害（中毒精神病など）</t>
    <rPh sb="0" eb="2">
      <t>セイシン</t>
    </rPh>
    <rPh sb="2" eb="4">
      <t>サヨウ</t>
    </rPh>
    <rPh sb="4" eb="6">
      <t>ブッシツ</t>
    </rPh>
    <rPh sb="6" eb="8">
      <t>シヨウ</t>
    </rPh>
    <rPh sb="11" eb="13">
      <t>セイシン</t>
    </rPh>
    <rPh sb="16" eb="18">
      <t>コウドウ</t>
    </rPh>
    <rPh sb="19" eb="21">
      <t>ショウガイ</t>
    </rPh>
    <rPh sb="22" eb="24">
      <t>チュウドク</t>
    </rPh>
    <rPh sb="24" eb="27">
      <t>セイシンビョウ</t>
    </rPh>
    <phoneticPr fontId="9"/>
  </si>
  <si>
    <t>神経症性障害、ストレス関連障害および身体表現性障害</t>
    <rPh sb="0" eb="3">
      <t>シンケイショウ</t>
    </rPh>
    <rPh sb="3" eb="4">
      <t>セイ</t>
    </rPh>
    <rPh sb="4" eb="6">
      <t>ショウガイ</t>
    </rPh>
    <rPh sb="11" eb="13">
      <t>カンレン</t>
    </rPh>
    <rPh sb="13" eb="15">
      <t>ショウガイ</t>
    </rPh>
    <rPh sb="18" eb="20">
      <t>シンタイ</t>
    </rPh>
    <rPh sb="20" eb="23">
      <t>ヒョウゲンセイ</t>
    </rPh>
    <rPh sb="23" eb="25">
      <t>ショウガイ</t>
    </rPh>
    <phoneticPr fontId="9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</si>
  <si>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9"/>
  </si>
  <si>
    <t>発症年齢</t>
    <rPh sb="0" eb="2">
      <t>ハッショウ</t>
    </rPh>
    <rPh sb="2" eb="4">
      <t>ネンレイ</t>
    </rPh>
    <phoneticPr fontId="9"/>
  </si>
  <si>
    <t>1歳未満</t>
  </si>
  <si>
    <t>1～2歳</t>
    <phoneticPr fontId="9"/>
  </si>
  <si>
    <t>3～4歳</t>
    <phoneticPr fontId="9"/>
  </si>
  <si>
    <t>5～9歳</t>
    <phoneticPr fontId="9"/>
  </si>
  <si>
    <t>10～14歳</t>
    <phoneticPr fontId="9"/>
  </si>
  <si>
    <t>15～19歳</t>
    <phoneticPr fontId="9"/>
  </si>
  <si>
    <t>20～29歳</t>
    <phoneticPr fontId="9"/>
  </si>
  <si>
    <t>30～39歳</t>
    <phoneticPr fontId="9"/>
  </si>
  <si>
    <t>40～49歳</t>
    <phoneticPr fontId="9"/>
  </si>
  <si>
    <t>50～59歳</t>
    <phoneticPr fontId="9"/>
  </si>
  <si>
    <t>60歳～</t>
  </si>
  <si>
    <t>問3-7　障害者手帳取得の有無と等級について</t>
    <rPh sb="0" eb="1">
      <t>トイ</t>
    </rPh>
    <rPh sb="5" eb="8">
      <t>ショウガイシャ</t>
    </rPh>
    <rPh sb="8" eb="10">
      <t>テチョウ</t>
    </rPh>
    <rPh sb="10" eb="12">
      <t>シュトク</t>
    </rPh>
    <rPh sb="13" eb="15">
      <t>ウム</t>
    </rPh>
    <rPh sb="16" eb="18">
      <t>トウキュウ</t>
    </rPh>
    <phoneticPr fontId="9"/>
  </si>
  <si>
    <t>等級</t>
    <rPh sb="0" eb="2">
      <t>トウキュウ</t>
    </rPh>
    <phoneticPr fontId="9"/>
  </si>
  <si>
    <t>身体障害者手帳</t>
    <rPh sb="0" eb="2">
      <t>シンタイ</t>
    </rPh>
    <rPh sb="2" eb="5">
      <t>ショウガイシャ</t>
    </rPh>
    <rPh sb="5" eb="7">
      <t>テチョウ</t>
    </rPh>
    <phoneticPr fontId="9"/>
  </si>
  <si>
    <t>あり</t>
    <phoneticPr fontId="9"/>
  </si>
  <si>
    <t>1級</t>
    <rPh sb="1" eb="2">
      <t>キュウ</t>
    </rPh>
    <phoneticPr fontId="9"/>
  </si>
  <si>
    <t>2級</t>
    <rPh sb="1" eb="2">
      <t>キュウ</t>
    </rPh>
    <phoneticPr fontId="9"/>
  </si>
  <si>
    <t>3級</t>
    <rPh sb="1" eb="2">
      <t>キュウ</t>
    </rPh>
    <phoneticPr fontId="9"/>
  </si>
  <si>
    <t>4級</t>
    <rPh sb="1" eb="2">
      <t>キュウ</t>
    </rPh>
    <phoneticPr fontId="9"/>
  </si>
  <si>
    <t>5級</t>
    <rPh sb="1" eb="2">
      <t>キュウ</t>
    </rPh>
    <phoneticPr fontId="9"/>
  </si>
  <si>
    <t>6級</t>
    <rPh sb="1" eb="2">
      <t>キュウ</t>
    </rPh>
    <phoneticPr fontId="9"/>
  </si>
  <si>
    <t>療育手帳</t>
    <rPh sb="0" eb="4">
      <t>リョテチョウ</t>
    </rPh>
    <phoneticPr fontId="9"/>
  </si>
  <si>
    <t>重度</t>
    <rPh sb="0" eb="2">
      <t>ジュウド</t>
    </rPh>
    <phoneticPr fontId="9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</si>
  <si>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9"/>
  </si>
  <si>
    <t>いずれも持っていない</t>
    <rPh sb="4" eb="5">
      <t>モ</t>
    </rPh>
    <phoneticPr fontId="9"/>
  </si>
  <si>
    <t>（複数回答）</t>
    <phoneticPr fontId="9"/>
  </si>
  <si>
    <t>手帳の種類と等級（複数回答）</t>
    <rPh sb="0" eb="2">
      <t>テチョウ</t>
    </rPh>
    <rPh sb="3" eb="5">
      <t>シュルイ</t>
    </rPh>
    <rPh sb="6" eb="8">
      <t>トウキュウ</t>
    </rPh>
    <rPh sb="9" eb="11">
      <t>フクスウ</t>
    </rPh>
    <rPh sb="11" eb="13">
      <t>カイトウ</t>
    </rPh>
    <phoneticPr fontId="9"/>
  </si>
  <si>
    <t>7級</t>
    <rPh sb="1" eb="2">
      <t>キュウ</t>
    </rPh>
    <phoneticPr fontId="9"/>
  </si>
  <si>
    <t>障害程度区分1</t>
    <rPh sb="0" eb="2">
      <t>ショウガイ</t>
    </rPh>
    <rPh sb="2" eb="4">
      <t>テイド</t>
    </rPh>
    <rPh sb="4" eb="6">
      <t>クブン</t>
    </rPh>
    <phoneticPr fontId="9"/>
  </si>
  <si>
    <t>障害程度区分2</t>
    <rPh sb="0" eb="2">
      <t>ショウガイ</t>
    </rPh>
    <rPh sb="2" eb="4">
      <t>テイド</t>
    </rPh>
    <rPh sb="4" eb="6">
      <t>クブン</t>
    </rPh>
    <phoneticPr fontId="9"/>
  </si>
  <si>
    <t>障害程度区分3</t>
    <rPh sb="0" eb="2">
      <t>ショウガイ</t>
    </rPh>
    <rPh sb="2" eb="4">
      <t>テイド</t>
    </rPh>
    <rPh sb="4" eb="6">
      <t>クブン</t>
    </rPh>
    <phoneticPr fontId="9"/>
  </si>
  <si>
    <t>障害程度区分4</t>
    <rPh sb="0" eb="2">
      <t>ショウガイ</t>
    </rPh>
    <rPh sb="2" eb="4">
      <t>テイド</t>
    </rPh>
    <rPh sb="4" eb="6">
      <t>クブン</t>
    </rPh>
    <phoneticPr fontId="9"/>
  </si>
  <si>
    <t>障害程度区分5</t>
    <rPh sb="0" eb="2">
      <t>ショウガイ</t>
    </rPh>
    <rPh sb="2" eb="4">
      <t>テイド</t>
    </rPh>
    <rPh sb="4" eb="6">
      <t>クブン</t>
    </rPh>
    <phoneticPr fontId="9"/>
  </si>
  <si>
    <t>障害程度区分6</t>
    <rPh sb="0" eb="2">
      <t>ショウガイ</t>
    </rPh>
    <rPh sb="2" eb="4">
      <t>テイド</t>
    </rPh>
    <rPh sb="4" eb="6">
      <t>クブン</t>
    </rPh>
    <phoneticPr fontId="9"/>
  </si>
  <si>
    <t>審査を受けていない</t>
    <rPh sb="0" eb="2">
      <t>シンサ</t>
    </rPh>
    <rPh sb="3" eb="4">
      <t>ウ</t>
    </rPh>
    <phoneticPr fontId="9"/>
  </si>
  <si>
    <t>障害程度区分が判明していない</t>
    <rPh sb="0" eb="6">
      <t>ショウガイテイドクブン</t>
    </rPh>
    <rPh sb="7" eb="9">
      <t>ハンメイ</t>
    </rPh>
    <phoneticPr fontId="9"/>
  </si>
  <si>
    <t>あてはまらない</t>
    <phoneticPr fontId="9"/>
  </si>
  <si>
    <t>問3-9　障害程度区分について</t>
    <rPh sb="0" eb="1">
      <t>トイ</t>
    </rPh>
    <rPh sb="5" eb="7">
      <t>ショウガイ</t>
    </rPh>
    <rPh sb="7" eb="9">
      <t>テイド</t>
    </rPh>
    <rPh sb="9" eb="11">
      <t>クブン</t>
    </rPh>
    <phoneticPr fontId="9"/>
  </si>
  <si>
    <t>計</t>
    <rPh sb="0" eb="1">
      <t>ケイ</t>
    </rPh>
    <phoneticPr fontId="9"/>
  </si>
  <si>
    <t>「はい」と回答したうち、難病医療費の助成を受けたかどうか</t>
    <rPh sb="5" eb="7">
      <t>カイトウ</t>
    </rPh>
    <rPh sb="12" eb="14">
      <t>ナンビョウ</t>
    </rPh>
    <rPh sb="14" eb="17">
      <t>イリョウヒ</t>
    </rPh>
    <rPh sb="18" eb="20">
      <t>ジョセイ</t>
    </rPh>
    <rPh sb="21" eb="22">
      <t>ウ</t>
    </rPh>
    <phoneticPr fontId="9"/>
  </si>
  <si>
    <t>持家（一戸建て）</t>
    <rPh sb="0" eb="2">
      <t>モチイエ</t>
    </rPh>
    <rPh sb="3" eb="5">
      <t>イッコ</t>
    </rPh>
    <rPh sb="5" eb="6">
      <t>ダ</t>
    </rPh>
    <phoneticPr fontId="9"/>
  </si>
  <si>
    <t>持家（共同住宅）</t>
    <rPh sb="0" eb="2">
      <t>モチイエ</t>
    </rPh>
    <rPh sb="3" eb="5">
      <t>キョウドウ</t>
    </rPh>
    <rPh sb="5" eb="7">
      <t>ジュウタク</t>
    </rPh>
    <phoneticPr fontId="9"/>
  </si>
  <si>
    <t>民間賃貸住宅</t>
    <rPh sb="0" eb="2">
      <t>ミンカン</t>
    </rPh>
    <rPh sb="2" eb="4">
      <t>チンタイ</t>
    </rPh>
    <rPh sb="4" eb="6">
      <t>ジュウタク</t>
    </rPh>
    <phoneticPr fontId="9"/>
  </si>
  <si>
    <t>社宅・公務員住宅など（給与住宅）</t>
    <rPh sb="0" eb="2">
      <t>シャタク</t>
    </rPh>
    <rPh sb="3" eb="6">
      <t>コウムイン</t>
    </rPh>
    <rPh sb="6" eb="8">
      <t>ジュウタク</t>
    </rPh>
    <rPh sb="11" eb="13">
      <t>キュウヨ</t>
    </rPh>
    <rPh sb="13" eb="15">
      <t>ジュウタク</t>
    </rPh>
    <phoneticPr fontId="9"/>
  </si>
  <si>
    <t>公社・公団などの賃貸住宅</t>
    <rPh sb="0" eb="2">
      <t>コウシャ</t>
    </rPh>
    <rPh sb="3" eb="5">
      <t>コウダン</t>
    </rPh>
    <rPh sb="8" eb="10">
      <t>チンタイ</t>
    </rPh>
    <rPh sb="10" eb="12">
      <t>ジュウタク</t>
    </rPh>
    <phoneticPr fontId="9"/>
  </si>
  <si>
    <t>都営・県営などの賃貸住宅</t>
    <rPh sb="0" eb="2">
      <t>トエイ</t>
    </rPh>
    <rPh sb="3" eb="5">
      <t>ケンエイ</t>
    </rPh>
    <rPh sb="8" eb="10">
      <t>チンタイ</t>
    </rPh>
    <rPh sb="10" eb="12">
      <t>ジュウタク</t>
    </rPh>
    <phoneticPr fontId="9"/>
  </si>
  <si>
    <t>施設</t>
    <rPh sb="0" eb="2">
      <t>シセツ</t>
    </rPh>
    <phoneticPr fontId="9"/>
  </si>
  <si>
    <t>グループホーム</t>
  </si>
  <si>
    <t>借間</t>
    <rPh sb="0" eb="2">
      <t>シャクマ</t>
    </rPh>
    <phoneticPr fontId="9"/>
  </si>
  <si>
    <t>税込み収入</t>
  </si>
  <si>
    <t>家計消費支出</t>
    <rPh sb="0" eb="2">
      <t>カケイ</t>
    </rPh>
    <rPh sb="2" eb="4">
      <t>ショウヒ</t>
    </rPh>
    <rPh sb="4" eb="6">
      <t>シシュツ</t>
    </rPh>
    <phoneticPr fontId="9"/>
  </si>
  <si>
    <t>金融資産残高</t>
    <rPh sb="0" eb="2">
      <t>キンユウ</t>
    </rPh>
    <rPh sb="2" eb="4">
      <t>シサン</t>
    </rPh>
    <rPh sb="4" eb="6">
      <t>ザンダカ</t>
    </rPh>
    <phoneticPr fontId="9"/>
  </si>
  <si>
    <t>借入金残高</t>
    <rPh sb="0" eb="2">
      <t>カリイレ</t>
    </rPh>
    <rPh sb="2" eb="3">
      <t>キン</t>
    </rPh>
    <rPh sb="3" eb="5">
      <t>ザンダカ</t>
    </rPh>
    <phoneticPr fontId="9"/>
  </si>
  <si>
    <t>借入金残高－うち住宅ローン</t>
    <rPh sb="0" eb="2">
      <t>カリイレ</t>
    </rPh>
    <rPh sb="2" eb="3">
      <t>キン</t>
    </rPh>
    <rPh sb="3" eb="5">
      <t>ザンダカ</t>
    </rPh>
    <rPh sb="8" eb="10">
      <t>ジュウタク</t>
    </rPh>
    <phoneticPr fontId="9"/>
  </si>
  <si>
    <t>性別</t>
  </si>
  <si>
    <t>男</t>
  </si>
  <si>
    <t>女</t>
  </si>
  <si>
    <t>無効回答</t>
  </si>
  <si>
    <t>年齢</t>
  </si>
  <si>
    <t>0～9歳</t>
    <phoneticPr fontId="9"/>
  </si>
  <si>
    <t>10～19歳</t>
  </si>
  <si>
    <t>20～29歳</t>
  </si>
  <si>
    <t>30～39歳</t>
  </si>
  <si>
    <t>40～49歳</t>
  </si>
  <si>
    <t>50～59歳</t>
  </si>
  <si>
    <t>60～69歳</t>
  </si>
  <si>
    <t>70～79歳</t>
  </si>
  <si>
    <t>80歳～</t>
  </si>
  <si>
    <t>続柄</t>
    <rPh sb="0" eb="2">
      <t>ゾクガラ</t>
    </rPh>
    <phoneticPr fontId="9"/>
  </si>
  <si>
    <t>配偶者</t>
    <rPh sb="0" eb="3">
      <t>ハイグウシャ</t>
    </rPh>
    <phoneticPr fontId="9"/>
  </si>
  <si>
    <t>息子</t>
    <rPh sb="0" eb="2">
      <t>ムスコ</t>
    </rPh>
    <phoneticPr fontId="9"/>
  </si>
  <si>
    <t>娘</t>
    <rPh sb="0" eb="1">
      <t>ムスメ</t>
    </rPh>
    <phoneticPr fontId="9"/>
  </si>
  <si>
    <t>父</t>
    <rPh sb="0" eb="1">
      <t>チチ</t>
    </rPh>
    <phoneticPr fontId="9"/>
  </si>
  <si>
    <t>母</t>
    <rPh sb="0" eb="1">
      <t>ハハ</t>
    </rPh>
    <phoneticPr fontId="9"/>
  </si>
  <si>
    <t>義父</t>
    <rPh sb="0" eb="2">
      <t>ギフ</t>
    </rPh>
    <phoneticPr fontId="9"/>
  </si>
  <si>
    <t>義母</t>
    <rPh sb="0" eb="2">
      <t>ギボ</t>
    </rPh>
    <phoneticPr fontId="9"/>
  </si>
  <si>
    <t>兄弟</t>
    <rPh sb="0" eb="2">
      <t>キョウダイ</t>
    </rPh>
    <phoneticPr fontId="9"/>
  </si>
  <si>
    <t>姉妹</t>
    <rPh sb="0" eb="2">
      <t>シマイ</t>
    </rPh>
    <phoneticPr fontId="9"/>
  </si>
  <si>
    <t>祖父</t>
    <rPh sb="0" eb="2">
      <t>ソフ</t>
    </rPh>
    <phoneticPr fontId="9"/>
  </si>
  <si>
    <t>祖母</t>
    <rPh sb="0" eb="2">
      <t>ソボ</t>
    </rPh>
    <phoneticPr fontId="9"/>
  </si>
  <si>
    <t>娘の夫</t>
    <rPh sb="0" eb="1">
      <t>ムスメ</t>
    </rPh>
    <rPh sb="2" eb="3">
      <t>オット</t>
    </rPh>
    <phoneticPr fontId="9"/>
  </si>
  <si>
    <t>息子の妻</t>
    <rPh sb="0" eb="2">
      <t>ムスコ</t>
    </rPh>
    <rPh sb="3" eb="4">
      <t>ツマ</t>
    </rPh>
    <phoneticPr fontId="9"/>
  </si>
  <si>
    <t>その他の親戚</t>
    <rPh sb="2" eb="3">
      <t>タ</t>
    </rPh>
    <rPh sb="4" eb="6">
      <t>シンセキ</t>
    </rPh>
    <phoneticPr fontId="9"/>
  </si>
  <si>
    <t>恋人</t>
    <rPh sb="0" eb="2">
      <t>コイビト</t>
    </rPh>
    <phoneticPr fontId="9"/>
  </si>
  <si>
    <t>友人</t>
    <rPh sb="0" eb="2">
      <t>ユウジン</t>
    </rPh>
    <phoneticPr fontId="9"/>
  </si>
  <si>
    <t>近所の人</t>
    <rPh sb="0" eb="2">
      <t>キンジョ</t>
    </rPh>
    <rPh sb="3" eb="4">
      <t>ヒト</t>
    </rPh>
    <phoneticPr fontId="9"/>
  </si>
  <si>
    <t>職場の上司・同僚・部下</t>
    <rPh sb="0" eb="2">
      <t>ショクバ</t>
    </rPh>
    <rPh sb="3" eb="5">
      <t>ジョウシ</t>
    </rPh>
    <rPh sb="6" eb="8">
      <t>ドウリョウ</t>
    </rPh>
    <rPh sb="9" eb="11">
      <t>ブカ</t>
    </rPh>
    <phoneticPr fontId="9"/>
  </si>
  <si>
    <t>ヘルパー（制度利用）</t>
    <rPh sb="5" eb="7">
      <t>セイド</t>
    </rPh>
    <rPh sb="7" eb="9">
      <t>リヨウ</t>
    </rPh>
    <phoneticPr fontId="9"/>
  </si>
  <si>
    <t>ヘルパー（それ以外）</t>
    <rPh sb="7" eb="9">
      <t>イガイ</t>
    </rPh>
    <phoneticPr fontId="9"/>
  </si>
  <si>
    <t>学校の先生</t>
    <rPh sb="0" eb="2">
      <t>ガッコウ</t>
    </rPh>
    <rPh sb="3" eb="5">
      <t>センセイ</t>
    </rPh>
    <phoneticPr fontId="9"/>
  </si>
  <si>
    <t>施設職員・世話人</t>
    <rPh sb="0" eb="2">
      <t>シセツ</t>
    </rPh>
    <rPh sb="2" eb="4">
      <t>ショクイン</t>
    </rPh>
    <rPh sb="5" eb="7">
      <t>セワ</t>
    </rPh>
    <rPh sb="7" eb="8">
      <t>ニン</t>
    </rPh>
    <phoneticPr fontId="9"/>
  </si>
  <si>
    <t>福祉関係者</t>
    <rPh sb="0" eb="2">
      <t>フクシ</t>
    </rPh>
    <rPh sb="2" eb="4">
      <t>カンケイ</t>
    </rPh>
    <rPh sb="4" eb="5">
      <t>シャ</t>
    </rPh>
    <phoneticPr fontId="9"/>
  </si>
  <si>
    <t>通訳者（公的派遣）</t>
    <rPh sb="0" eb="3">
      <t>ツウヤクシャ</t>
    </rPh>
    <rPh sb="4" eb="6">
      <t>コウテキ</t>
    </rPh>
    <rPh sb="6" eb="8">
      <t>ハケン</t>
    </rPh>
    <phoneticPr fontId="9"/>
  </si>
  <si>
    <t>通訳者（それ以外）</t>
    <rPh sb="0" eb="3">
      <t>ツウヤクシャ</t>
    </rPh>
    <rPh sb="6" eb="8">
      <t>イガイ</t>
    </rPh>
    <phoneticPr fontId="9"/>
  </si>
  <si>
    <t>筆記者（公的派遣）</t>
    <rPh sb="0" eb="2">
      <t>ヒッキ</t>
    </rPh>
    <rPh sb="2" eb="3">
      <t>シャ</t>
    </rPh>
    <rPh sb="4" eb="6">
      <t>コウテキ</t>
    </rPh>
    <rPh sb="6" eb="8">
      <t>ハケン</t>
    </rPh>
    <phoneticPr fontId="9"/>
  </si>
  <si>
    <t>筆記者（それ以外）</t>
    <rPh sb="0" eb="2">
      <t>ヒッキ</t>
    </rPh>
    <rPh sb="2" eb="3">
      <t>シャ</t>
    </rPh>
    <rPh sb="6" eb="8">
      <t>イガイ</t>
    </rPh>
    <phoneticPr fontId="9"/>
  </si>
  <si>
    <t>医療従事者</t>
    <rPh sb="0" eb="2">
      <t>イリョウ</t>
    </rPh>
    <rPh sb="2" eb="5">
      <t>ジュウジシャ</t>
    </rPh>
    <phoneticPr fontId="9"/>
  </si>
  <si>
    <t>弁護士などの法律関係者</t>
    <rPh sb="0" eb="3">
      <t>ベンゴシ</t>
    </rPh>
    <rPh sb="6" eb="8">
      <t>ホウリツ</t>
    </rPh>
    <rPh sb="8" eb="10">
      <t>カンケイ</t>
    </rPh>
    <rPh sb="10" eb="11">
      <t>シャ</t>
    </rPh>
    <phoneticPr fontId="9"/>
  </si>
  <si>
    <t>無効回答</t>
    <rPh sb="0" eb="2">
      <t>ムコウ</t>
    </rPh>
    <rPh sb="2" eb="4">
      <t>カイトウ</t>
    </rPh>
    <phoneticPr fontId="9"/>
  </si>
  <si>
    <t>ろうあ</t>
    <phoneticPr fontId="9"/>
  </si>
  <si>
    <t>同居か別居か</t>
    <rPh sb="0" eb="2">
      <t>ドウキョ</t>
    </rPh>
    <rPh sb="3" eb="5">
      <t>ベッキョ</t>
    </rPh>
    <phoneticPr fontId="9"/>
  </si>
  <si>
    <t>同居</t>
    <rPh sb="0" eb="2">
      <t>ドウキョ</t>
    </rPh>
    <phoneticPr fontId="9"/>
  </si>
  <si>
    <t>別居</t>
    <rPh sb="0" eb="2">
      <t>ベッキョ</t>
    </rPh>
    <phoneticPr fontId="9"/>
  </si>
  <si>
    <t>学歴について</t>
    <rPh sb="0" eb="2">
      <t>ガクレキ</t>
    </rPh>
    <phoneticPr fontId="9"/>
  </si>
  <si>
    <t>支援時間について</t>
  </si>
  <si>
    <t>1週間あたりの仕事時間について</t>
    <rPh sb="1" eb="3">
      <t>シュウカン</t>
    </rPh>
    <rPh sb="7" eb="9">
      <t>シゴト</t>
    </rPh>
    <rPh sb="9" eb="11">
      <t>ジカン</t>
    </rPh>
    <phoneticPr fontId="9"/>
  </si>
  <si>
    <t>0分</t>
    <rPh sb="1" eb="2">
      <t>フン</t>
    </rPh>
    <phoneticPr fontId="9"/>
  </si>
  <si>
    <t>1分～10時間未満</t>
    <rPh sb="1" eb="2">
      <t>フン</t>
    </rPh>
    <rPh sb="5" eb="7">
      <t>ジカン</t>
    </rPh>
    <rPh sb="7" eb="9">
      <t>ミマン</t>
    </rPh>
    <phoneticPr fontId="9"/>
  </si>
  <si>
    <t>10～20時間未満</t>
    <rPh sb="5" eb="7">
      <t>ジカン</t>
    </rPh>
    <rPh sb="7" eb="9">
      <t>ミマン</t>
    </rPh>
    <phoneticPr fontId="9"/>
  </si>
  <si>
    <t>20～30時間未満</t>
    <rPh sb="5" eb="7">
      <t>ジカン</t>
    </rPh>
    <rPh sb="7" eb="9">
      <t>ミマン</t>
    </rPh>
    <phoneticPr fontId="9"/>
  </si>
  <si>
    <t>30～40時間未満</t>
    <rPh sb="5" eb="7">
      <t>ジカン</t>
    </rPh>
    <rPh sb="7" eb="9">
      <t>ミマン</t>
    </rPh>
    <phoneticPr fontId="9"/>
  </si>
  <si>
    <t>40～50時間未満</t>
    <rPh sb="5" eb="7">
      <t>ジカン</t>
    </rPh>
    <rPh sb="7" eb="9">
      <t>ミマン</t>
    </rPh>
    <phoneticPr fontId="9"/>
  </si>
  <si>
    <t>50時間～</t>
    <rPh sb="2" eb="4">
      <t>ジカン</t>
    </rPh>
    <phoneticPr fontId="9"/>
  </si>
  <si>
    <t>保育・介助などの必要性について</t>
    <rPh sb="0" eb="2">
      <t>ホイク</t>
    </rPh>
    <rPh sb="3" eb="5">
      <t>カイジョ</t>
    </rPh>
    <rPh sb="8" eb="11">
      <t>ヒツヨウセイ</t>
    </rPh>
    <phoneticPr fontId="9"/>
  </si>
  <si>
    <t>なし</t>
    <phoneticPr fontId="9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</si>
  <si>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</si>
  <si>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</si>
  <si>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</si>
  <si>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</si>
  <si>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</si>
  <si>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</si>
  <si>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</si>
  <si>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</si>
  <si>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</si>
  <si>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</si>
  <si>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</si>
  <si>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</si>
  <si>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</si>
  <si>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</si>
  <si>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</si>
  <si>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</si>
  <si>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</si>
  <si>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</si>
  <si>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</si>
  <si>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</si>
  <si>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</si>
  <si>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</si>
  <si>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</si>
  <si>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</si>
  <si>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</si>
  <si>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</si>
  <si>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</si>
  <si>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</si>
  <si>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</si>
  <si>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</si>
  <si>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</si>
  <si>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</si>
  <si>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</si>
  <si>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</si>
  <si>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</si>
  <si>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</si>
  <si>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</si>
  <si>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</si>
  <si>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</si>
  <si>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</si>
  <si>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</si>
  <si>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</si>
  <si>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</si>
  <si>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</si>
  <si>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</si>
  <si>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</si>
  <si>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</si>
  <si>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計</t>
    <rPh sb="0" eb="1">
      <t>ケイ</t>
    </rPh>
    <phoneticPr fontId="9"/>
  </si>
  <si>
    <t>問4-2</t>
    <rPh sb="0" eb="1">
      <t>トイ</t>
    </rPh>
    <phoneticPr fontId="9"/>
  </si>
  <si>
    <t>所在都道府県の分布</t>
    <rPh sb="0" eb="2">
      <t>ショザイ</t>
    </rPh>
    <rPh sb="2" eb="6">
      <t>トドウフケン</t>
    </rPh>
    <rPh sb="7" eb="9">
      <t>ブンプ</t>
    </rPh>
    <phoneticPr fontId="9"/>
  </si>
  <si>
    <t>問3－1　年齢</t>
    <rPh sb="0" eb="1">
      <t>トイ</t>
    </rPh>
    <rPh sb="5" eb="7">
      <t>ネンレイ</t>
    </rPh>
    <phoneticPr fontId="9"/>
  </si>
  <si>
    <t>問3－2　性別</t>
    <rPh sb="0" eb="1">
      <t>トイ</t>
    </rPh>
    <rPh sb="5" eb="7">
      <t>セイベツ</t>
    </rPh>
    <phoneticPr fontId="9"/>
  </si>
  <si>
    <t>問3－3　配偶者</t>
    <rPh sb="0" eb="1">
      <t>トイ</t>
    </rPh>
    <rPh sb="5" eb="8">
      <t>ハイグウシャ</t>
    </rPh>
    <phoneticPr fontId="9"/>
  </si>
  <si>
    <t>＊2016年のみ</t>
    <rPh sb="5" eb="6">
      <t>ネン</t>
    </rPh>
    <phoneticPr fontId="9"/>
  </si>
  <si>
    <t>問3－8　最初に取得した手帳について</t>
    <rPh sb="0" eb="1">
      <t>トイ</t>
    </rPh>
    <rPh sb="5" eb="7">
      <t>サイショ</t>
    </rPh>
    <rPh sb="8" eb="10">
      <t>シュトク</t>
    </rPh>
    <rPh sb="12" eb="14">
      <t>テチョウ</t>
    </rPh>
    <phoneticPr fontId="9"/>
  </si>
  <si>
    <t>問3-10　難病医療費の助成について</t>
    <rPh sb="0" eb="1">
      <t>トイ</t>
    </rPh>
    <rPh sb="6" eb="8">
      <t>ナンビョウ</t>
    </rPh>
    <rPh sb="8" eb="11">
      <t>イリョウヒ</t>
    </rPh>
    <rPh sb="12" eb="14">
      <t>ジョセイ</t>
    </rPh>
    <phoneticPr fontId="9"/>
  </si>
  <si>
    <t>難病医療費助成指定をされたか</t>
    <phoneticPr fontId="9"/>
  </si>
  <si>
    <t>％</t>
    <phoneticPr fontId="9"/>
  </si>
  <si>
    <t>はい</t>
    <phoneticPr fontId="9"/>
  </si>
  <si>
    <t>いいえ</t>
    <phoneticPr fontId="9"/>
  </si>
  <si>
    <t>はい</t>
    <phoneticPr fontId="9"/>
  </si>
  <si>
    <t>いいえ</t>
    <phoneticPr fontId="9"/>
  </si>
  <si>
    <t>*本調査は、2016年度のみ</t>
    <rPh sb="1" eb="4">
      <t>ホンチョウサ</t>
    </rPh>
    <rPh sb="10" eb="11">
      <t>ネン</t>
    </rPh>
    <rPh sb="11" eb="12">
      <t>ド</t>
    </rPh>
    <phoneticPr fontId="9"/>
  </si>
  <si>
    <t>0人</t>
    <rPh sb="1" eb="2">
      <t>ニン</t>
    </rPh>
    <phoneticPr fontId="9"/>
  </si>
  <si>
    <t>1人</t>
    <rPh sb="1" eb="2">
      <t>ニン</t>
    </rPh>
    <phoneticPr fontId="9"/>
  </si>
  <si>
    <t>2人</t>
    <rPh sb="1" eb="2">
      <t>ニン</t>
    </rPh>
    <phoneticPr fontId="9"/>
  </si>
  <si>
    <t>3人</t>
    <rPh sb="1" eb="2">
      <t>ニン</t>
    </rPh>
    <phoneticPr fontId="9"/>
  </si>
  <si>
    <t>4人</t>
    <rPh sb="1" eb="2">
      <t>ニン</t>
    </rPh>
    <phoneticPr fontId="9"/>
  </si>
  <si>
    <t>5人</t>
    <rPh sb="1" eb="2">
      <t>ニン</t>
    </rPh>
    <phoneticPr fontId="9"/>
  </si>
  <si>
    <t>6人</t>
    <rPh sb="1" eb="2">
      <t>ニン</t>
    </rPh>
    <phoneticPr fontId="9"/>
  </si>
  <si>
    <t>7人以上</t>
    <rPh sb="1" eb="4">
      <t>ニンイジョウ</t>
    </rPh>
    <phoneticPr fontId="9"/>
  </si>
  <si>
    <t>問4-1　同居人数について</t>
    <rPh sb="0" eb="1">
      <t>トイ</t>
    </rPh>
    <rPh sb="5" eb="7">
      <t>ドウキョ</t>
    </rPh>
    <rPh sb="7" eb="9">
      <t>ニンズウ</t>
    </rPh>
    <phoneticPr fontId="9"/>
  </si>
  <si>
    <t>問4－3　住居形態</t>
    <rPh sb="0" eb="1">
      <t>トイ</t>
    </rPh>
    <rPh sb="5" eb="7">
      <t>ジュウキョ</t>
    </rPh>
    <rPh sb="7" eb="9">
      <t>ケイタイ</t>
    </rPh>
    <phoneticPr fontId="9"/>
  </si>
  <si>
    <t>問4－4　家計の状態（フロー）</t>
    <rPh sb="0" eb="1">
      <t>トイ</t>
    </rPh>
    <rPh sb="5" eb="7">
      <t>カケイ</t>
    </rPh>
    <rPh sb="8" eb="10">
      <t>ジョウタイ</t>
    </rPh>
    <phoneticPr fontId="9"/>
  </si>
  <si>
    <t>問4－5　家計の状態（ストック）</t>
    <rPh sb="0" eb="1">
      <t>トイ</t>
    </rPh>
    <rPh sb="5" eb="7">
      <t>カケイ</t>
    </rPh>
    <rPh sb="8" eb="10">
      <t>ジョウタイ</t>
    </rPh>
    <phoneticPr fontId="9"/>
  </si>
  <si>
    <t>問4－6　世帯員について</t>
    <rPh sb="0" eb="1">
      <t>トイ</t>
    </rPh>
    <rPh sb="5" eb="8">
      <t>セタイイン</t>
    </rPh>
    <phoneticPr fontId="9"/>
  </si>
  <si>
    <t>４　ご本人の世帯について</t>
    <rPh sb="3" eb="5">
      <t>ホンニン</t>
    </rPh>
    <rPh sb="6" eb="8">
      <t>セタイ</t>
    </rPh>
    <phoneticPr fontId="9"/>
  </si>
  <si>
    <t>３　ご本人について</t>
    <rPh sb="3" eb="5">
      <t>ホンニン</t>
    </rPh>
    <phoneticPr fontId="9"/>
  </si>
  <si>
    <t>問3－6　障害の種類と発症年齢</t>
    <rPh sb="0" eb="1">
      <t>トイ</t>
    </rPh>
    <rPh sb="5" eb="7">
      <t>ショウガイ</t>
    </rPh>
    <rPh sb="8" eb="10">
      <t>シュルイ</t>
    </rPh>
    <rPh sb="11" eb="13">
      <t>ハッショウ</t>
    </rPh>
    <rPh sb="13" eb="15">
      <t>ネンレイ</t>
    </rPh>
    <phoneticPr fontId="9"/>
  </si>
  <si>
    <t>障害の種類</t>
    <rPh sb="0" eb="2">
      <t>ショウガイ</t>
    </rPh>
    <rPh sb="3" eb="5">
      <t>シュルイ</t>
    </rPh>
    <phoneticPr fontId="9"/>
  </si>
  <si>
    <t>*今回調査では、公社・公団などの賃貸住宅の項目はなし</t>
  </si>
  <si>
    <t>年齢（身体）</t>
    <rPh sb="0" eb="2">
      <t>ネンレイ</t>
    </rPh>
    <rPh sb="3" eb="5">
      <t>シンタイ</t>
    </rPh>
    <phoneticPr fontId="9"/>
  </si>
  <si>
    <t>1～2歳</t>
    <phoneticPr fontId="9"/>
  </si>
  <si>
    <t>3～4歳</t>
    <phoneticPr fontId="9"/>
  </si>
  <si>
    <t>5～9歳</t>
    <phoneticPr fontId="9"/>
  </si>
  <si>
    <t>10～14歳</t>
    <phoneticPr fontId="9"/>
  </si>
  <si>
    <t>15～19歳</t>
    <phoneticPr fontId="9"/>
  </si>
  <si>
    <t>20～29歳</t>
    <phoneticPr fontId="9"/>
  </si>
  <si>
    <t>30～39歳</t>
    <phoneticPr fontId="9"/>
  </si>
  <si>
    <t>年齢（療育）</t>
    <rPh sb="0" eb="2">
      <t>ネンレイ</t>
    </rPh>
    <rPh sb="3" eb="5">
      <t>リョウイク</t>
    </rPh>
    <phoneticPr fontId="9"/>
  </si>
  <si>
    <t>年齢（精神）</t>
    <rPh sb="0" eb="2">
      <t>ネンレイ</t>
    </rPh>
    <rPh sb="3" eb="5">
      <t>セイシン</t>
    </rPh>
    <phoneticPr fontId="9"/>
  </si>
  <si>
    <t>40～49歳</t>
    <phoneticPr fontId="9"/>
  </si>
  <si>
    <t>50～59歳</t>
    <phoneticPr fontId="9"/>
  </si>
  <si>
    <t>*2009はその他の項目なし</t>
    <rPh sb="8" eb="9">
      <t>ホカ</t>
    </rPh>
    <rPh sb="10" eb="12">
      <t>コウモク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</si>
</sst>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"/>
    <numFmt numFmtId="178" formatCode="yyyy&quot;年&quot;m&quot;月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2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9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/>
    <xf numFmtId="177" fontId="6" fillId="0" borderId="5" xfId="0" applyNumberFormat="1" applyFont="1" applyBorder="1"/>
    <xf numFmtId="0" fontId="6" fillId="0" borderId="13" xfId="0" applyFont="1" applyBorder="1"/>
    <xf numFmtId="177" fontId="6" fillId="0" borderId="13" xfId="0" applyNumberFormat="1" applyFont="1" applyBorder="1"/>
    <xf numFmtId="0" fontId="6" fillId="0" borderId="0" xfId="0" applyFont="1" applyBorder="1"/>
    <xf numFmtId="177" fontId="6" fillId="0" borderId="1" xfId="0" applyNumberFormat="1" applyFont="1" applyBorder="1"/>
    <xf numFmtId="177" fontId="6" fillId="0" borderId="0" xfId="0" applyNumberFormat="1" applyFont="1"/>
    <xf numFmtId="177" fontId="6" fillId="0" borderId="0" xfId="0" applyNumberFormat="1" applyFont="1" applyBorder="1"/>
    <xf numFmtId="0" fontId="6" fillId="0" borderId="0" xfId="0" applyFont="1" applyFill="1"/>
    <xf numFmtId="177" fontId="6" fillId="0" borderId="0" xfId="0" applyNumberFormat="1" applyFont="1" applyFill="1"/>
    <xf numFmtId="0" fontId="6" fillId="0" borderId="1" xfId="0" applyFont="1" applyFill="1" applyBorder="1"/>
    <xf numFmtId="177" fontId="6" fillId="0" borderId="1" xfId="0" applyNumberFormat="1" applyFont="1" applyFill="1" applyBorder="1"/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Fill="1" applyBorder="1"/>
    <xf numFmtId="178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78" fontId="6" fillId="0" borderId="0" xfId="0" applyNumberFormat="1" applyFont="1"/>
    <xf numFmtId="0" fontId="6" fillId="0" borderId="3" xfId="0" applyFont="1" applyFill="1" applyBorder="1"/>
    <xf numFmtId="0" fontId="6" fillId="0" borderId="0" xfId="0" applyFont="1" applyFill="1" applyAlignment="1">
      <alignment horizontal="left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5" applyFont="1">
      <alignment vertical="center"/>
    </xf>
    <xf numFmtId="0" fontId="2" fillId="0" borderId="2" xfId="5" applyFont="1" applyFill="1" applyBorder="1" applyAlignment="1">
      <alignment horizontal="right" vertical="center"/>
    </xf>
    <xf numFmtId="0" fontId="6" fillId="0" borderId="0" xfId="5" applyFont="1" applyFill="1">
      <alignment vertical="center"/>
    </xf>
    <xf numFmtId="0" fontId="2" fillId="0" borderId="4" xfId="6" applyFont="1" applyFill="1" applyBorder="1" applyAlignment="1">
      <alignment horizontal="right" vertical="center"/>
    </xf>
    <xf numFmtId="0" fontId="6" fillId="0" borderId="0" xfId="6" applyFont="1" applyFill="1">
      <alignment vertical="center"/>
    </xf>
    <xf numFmtId="0" fontId="2" fillId="0" borderId="0" xfId="7" applyFont="1">
      <alignment vertical="center"/>
    </xf>
    <xf numFmtId="0" fontId="2" fillId="0" borderId="0" xfId="8" applyFont="1">
      <alignment vertical="center"/>
    </xf>
    <xf numFmtId="0" fontId="2" fillId="0" borderId="0" xfId="9" applyFont="1">
      <alignment vertical="center"/>
    </xf>
    <xf numFmtId="0" fontId="2" fillId="0" borderId="0" xfId="10" applyFont="1">
      <alignment vertical="center"/>
    </xf>
    <xf numFmtId="0" fontId="2" fillId="0" borderId="0" xfId="11" applyFont="1">
      <alignment vertical="center"/>
    </xf>
    <xf numFmtId="0" fontId="2" fillId="0" borderId="0" xfId="12" applyFont="1">
      <alignment vertical="center"/>
    </xf>
    <xf numFmtId="0" fontId="2" fillId="0" borderId="0" xfId="13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vertical="center"/>
    </xf>
    <xf numFmtId="177" fontId="6" fillId="0" borderId="8" xfId="0" applyNumberFormat="1" applyFont="1" applyBorder="1"/>
    <xf numFmtId="177" fontId="6" fillId="0" borderId="7" xfId="0" applyNumberFormat="1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0" fontId="6" fillId="0" borderId="0" xfId="5" applyFont="1">
      <alignment vertical="center"/>
    </xf>
    <xf numFmtId="0" fontId="2" fillId="0" borderId="0" xfId="5" applyFont="1">
      <alignment vertical="center"/>
    </xf>
    <xf numFmtId="0" fontId="2" fillId="0" borderId="1" xfId="5" applyFont="1" applyBorder="1">
      <alignment vertical="center"/>
    </xf>
    <xf numFmtId="0" fontId="2" fillId="0" borderId="2" xfId="5" applyFont="1" applyBorder="1" applyAlignment="1">
      <alignment horizontal="right" vertical="center"/>
    </xf>
    <xf numFmtId="0" fontId="2" fillId="0" borderId="1" xfId="5" applyFont="1" applyBorder="1" applyAlignment="1">
      <alignment horizontal="right" vertical="center"/>
    </xf>
    <xf numFmtId="0" fontId="2" fillId="0" borderId="0" xfId="5" applyFont="1" applyBorder="1">
      <alignment vertical="center"/>
    </xf>
    <xf numFmtId="0" fontId="4" fillId="0" borderId="0" xfId="5" applyFont="1" applyFill="1" applyBorder="1">
      <alignment vertical="center"/>
    </xf>
    <xf numFmtId="0" fontId="2" fillId="0" borderId="0" xfId="5" applyFont="1" applyFill="1">
      <alignment vertical="center"/>
    </xf>
    <xf numFmtId="0" fontId="2" fillId="0" borderId="1" xfId="5" applyFont="1" applyFill="1" applyBorder="1" applyAlignment="1">
      <alignment horizontal="right" vertical="center"/>
    </xf>
    <xf numFmtId="0" fontId="2" fillId="0" borderId="1" xfId="5" applyFont="1" applyFill="1" applyBorder="1">
      <alignment vertical="center"/>
    </xf>
    <xf numFmtId="0" fontId="2" fillId="0" borderId="0" xfId="14" applyFont="1">
      <alignment vertical="center"/>
    </xf>
    <xf numFmtId="176" fontId="6" fillId="0" borderId="0" xfId="5" applyNumberFormat="1" applyFont="1" applyBorder="1">
      <alignment vertical="center"/>
    </xf>
    <xf numFmtId="0" fontId="6" fillId="0" borderId="3" xfId="5" applyFont="1" applyBorder="1">
      <alignment vertical="center"/>
    </xf>
    <xf numFmtId="0" fontId="6" fillId="0" borderId="2" xfId="5" applyFont="1" applyBorder="1">
      <alignment vertical="center"/>
    </xf>
    <xf numFmtId="176" fontId="6" fillId="0" borderId="1" xfId="5" applyNumberFormat="1" applyFont="1" applyBorder="1">
      <alignment vertical="center"/>
    </xf>
    <xf numFmtId="0" fontId="6" fillId="0" borderId="12" xfId="5" applyFont="1" applyBorder="1">
      <alignment vertical="center"/>
    </xf>
    <xf numFmtId="176" fontId="6" fillId="0" borderId="0" xfId="5" applyNumberFormat="1" applyFont="1">
      <alignment vertical="center"/>
    </xf>
    <xf numFmtId="0" fontId="6" fillId="0" borderId="10" xfId="5" applyFont="1" applyBorder="1">
      <alignment vertical="center"/>
    </xf>
    <xf numFmtId="0" fontId="6" fillId="0" borderId="2" xfId="5" applyFont="1" applyFill="1" applyBorder="1">
      <alignment vertical="center"/>
    </xf>
    <xf numFmtId="176" fontId="6" fillId="0" borderId="4" xfId="5" applyNumberFormat="1" applyFont="1" applyBorder="1">
      <alignment vertical="center"/>
    </xf>
    <xf numFmtId="0" fontId="6" fillId="0" borderId="0" xfId="5" applyFont="1" applyFill="1" applyBorder="1">
      <alignment vertical="center"/>
    </xf>
    <xf numFmtId="0" fontId="6" fillId="0" borderId="0" xfId="5" applyFont="1">
      <alignment vertical="center"/>
    </xf>
    <xf numFmtId="0" fontId="4" fillId="0" borderId="0" xfId="5" applyFont="1" applyFill="1" applyBorder="1">
      <alignment vertical="center"/>
    </xf>
    <xf numFmtId="0" fontId="2" fillId="0" borderId="0" xfId="6" applyFont="1" applyFill="1" applyAlignment="1">
      <alignment horizontal="left" vertical="center"/>
    </xf>
    <xf numFmtId="0" fontId="2" fillId="0" borderId="1" xfId="6" applyFont="1" applyFill="1" applyBorder="1" applyAlignment="1">
      <alignment horizontal="left" vertical="center"/>
    </xf>
    <xf numFmtId="0" fontId="2" fillId="0" borderId="2" xfId="6" applyFont="1" applyFill="1" applyBorder="1" applyAlignment="1">
      <alignment horizontal="right" vertical="center"/>
    </xf>
    <xf numFmtId="0" fontId="2" fillId="0" borderId="1" xfId="6" applyFont="1" applyFill="1" applyBorder="1" applyAlignment="1">
      <alignment horizontal="right" vertical="center"/>
    </xf>
    <xf numFmtId="0" fontId="2" fillId="0" borderId="0" xfId="5" applyFont="1" applyFill="1">
      <alignment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>
      <alignment vertical="center"/>
    </xf>
    <xf numFmtId="0" fontId="2" fillId="0" borderId="1" xfId="6" applyFont="1" applyFill="1" applyBorder="1">
      <alignment vertical="center"/>
    </xf>
    <xf numFmtId="0" fontId="2" fillId="0" borderId="0" xfId="6" applyFont="1" applyFill="1" applyBorder="1">
      <alignment vertical="center"/>
    </xf>
    <xf numFmtId="0" fontId="4" fillId="0" borderId="0" xfId="6" applyFont="1" applyFill="1" applyBorder="1">
      <alignment vertical="center"/>
    </xf>
    <xf numFmtId="0" fontId="2" fillId="0" borderId="0" xfId="6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3" xfId="6" applyFont="1" applyFill="1" applyBorder="1">
      <alignment vertical="center"/>
    </xf>
    <xf numFmtId="176" fontId="6" fillId="0" borderId="0" xfId="6" applyNumberFormat="1" applyFont="1" applyFill="1">
      <alignment vertical="center"/>
    </xf>
    <xf numFmtId="0" fontId="6" fillId="0" borderId="2" xfId="6" applyFont="1" applyFill="1" applyBorder="1">
      <alignment vertical="center"/>
    </xf>
    <xf numFmtId="176" fontId="6" fillId="0" borderId="1" xfId="6" applyNumberFormat="1" applyFont="1" applyFill="1" applyBorder="1">
      <alignment vertical="center"/>
    </xf>
    <xf numFmtId="0" fontId="6" fillId="0" borderId="0" xfId="6" applyFont="1" applyFill="1" applyBorder="1">
      <alignment vertical="center"/>
    </xf>
    <xf numFmtId="176" fontId="6" fillId="0" borderId="0" xfId="6" applyNumberFormat="1" applyFont="1" applyFill="1" applyBorder="1">
      <alignment vertical="center"/>
    </xf>
    <xf numFmtId="0" fontId="6" fillId="0" borderId="0" xfId="0" applyFont="1" applyFill="1" applyBorder="1"/>
    <xf numFmtId="176" fontId="6" fillId="0" borderId="4" xfId="6" applyNumberFormat="1" applyFont="1" applyFill="1" applyBorder="1">
      <alignment vertical="center"/>
    </xf>
    <xf numFmtId="176" fontId="6" fillId="0" borderId="5" xfId="6" applyNumberFormat="1" applyFont="1" applyFill="1" applyBorder="1">
      <alignment vertical="center"/>
    </xf>
    <xf numFmtId="176" fontId="6" fillId="0" borderId="8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0" xfId="5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NumberFormat="1" applyFont="1"/>
    <xf numFmtId="176" fontId="6" fillId="0" borderId="7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5" applyFont="1">
      <alignment vertical="center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top" wrapText="1"/>
    </xf>
    <xf numFmtId="0" fontId="6" fillId="0" borderId="0" xfId="0" applyFont="1" applyBorder="1" applyAlignment="1">
      <alignment vertical="center"/>
    </xf>
    <xf numFmtId="177" fontId="6" fillId="0" borderId="3" xfId="0" applyNumberFormat="1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5" applyFont="1">
      <alignment vertical="center"/>
    </xf>
    <xf numFmtId="0" fontId="2" fillId="0" borderId="0" xfId="5" applyFont="1">
      <alignment vertical="center"/>
    </xf>
    <xf numFmtId="0" fontId="2" fillId="0" borderId="1" xfId="5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0" borderId="0" xfId="5" applyFont="1">
      <alignment vertical="center"/>
    </xf>
    <xf numFmtId="0" fontId="2" fillId="0" borderId="8" xfId="0" applyFont="1" applyBorder="1" applyAlignment="1">
      <alignment vertical="center"/>
    </xf>
    <xf numFmtId="0" fontId="2" fillId="0" borderId="0" xfId="16" applyFo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5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0" borderId="0" xfId="5" applyFo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0" borderId="0" xfId="5" applyFo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4" xfId="0" applyFont="1" applyBorder="1"/>
    <xf numFmtId="0" fontId="6" fillId="0" borderId="8" xfId="0" applyFont="1" applyBorder="1"/>
    <xf numFmtId="0" fontId="6" fillId="0" borderId="15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5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5" applyFont="1">
      <alignment vertical="center"/>
    </xf>
    <xf numFmtId="0" fontId="6" fillId="0" borderId="0" xfId="0" applyFont="1" applyBorder="1" applyAlignment="1">
      <alignment vertical="center"/>
    </xf>
    <xf numFmtId="0" fontId="2" fillId="0" borderId="0" xfId="6" applyFont="1" applyFill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7" fontId="6" fillId="0" borderId="4" xfId="0" applyNumberFormat="1" applyFont="1" applyBorder="1"/>
    <xf numFmtId="0" fontId="6" fillId="0" borderId="3" xfId="0" applyFont="1" applyBorder="1" applyAlignment="1">
      <alignment horizontal="right"/>
    </xf>
    <xf numFmtId="0" fontId="2" fillId="0" borderId="0" xfId="2" applyFont="1">
      <alignment vertical="center"/>
    </xf>
    <xf numFmtId="0" fontId="2" fillId="0" borderId="0" xfId="19" applyFont="1">
      <alignment vertical="center"/>
    </xf>
    <xf numFmtId="0" fontId="2" fillId="0" borderId="1" xfId="2" applyFont="1" applyBorder="1">
      <alignment vertical="center"/>
    </xf>
    <xf numFmtId="0" fontId="2" fillId="0" borderId="2" xfId="2" applyFont="1" applyBorder="1" applyAlignment="1">
      <alignment horizontal="right" vertical="center"/>
    </xf>
    <xf numFmtId="0" fontId="2" fillId="0" borderId="1" xfId="2" applyFont="1" applyBorder="1" applyAlignment="1">
      <alignment horizontal="right" vertical="center"/>
    </xf>
    <xf numFmtId="0" fontId="2" fillId="0" borderId="9" xfId="2" applyFont="1" applyBorder="1">
      <alignment vertical="center"/>
    </xf>
    <xf numFmtId="0" fontId="2" fillId="0" borderId="11" xfId="2" applyFont="1" applyBorder="1">
      <alignment vertical="center"/>
    </xf>
    <xf numFmtId="0" fontId="2" fillId="0" borderId="0" xfId="2" applyFont="1" applyBorder="1">
      <alignment vertical="center"/>
    </xf>
    <xf numFmtId="0" fontId="6" fillId="0" borderId="0" xfId="2" applyFont="1">
      <alignment vertical="center"/>
    </xf>
    <xf numFmtId="0" fontId="6" fillId="0" borderId="3" xfId="2" applyNumberFormat="1" applyFont="1" applyBorder="1">
      <alignment vertical="center"/>
    </xf>
    <xf numFmtId="176" fontId="6" fillId="0" borderId="0" xfId="2" applyNumberFormat="1" applyFont="1">
      <alignment vertical="center"/>
    </xf>
    <xf numFmtId="0" fontId="6" fillId="0" borderId="2" xfId="2" applyNumberFormat="1" applyFont="1" applyBorder="1">
      <alignment vertical="center"/>
    </xf>
    <xf numFmtId="176" fontId="6" fillId="0" borderId="4" xfId="2" applyNumberFormat="1" applyFont="1" applyBorder="1">
      <alignment vertical="center"/>
    </xf>
    <xf numFmtId="176" fontId="6" fillId="0" borderId="1" xfId="2" applyNumberFormat="1" applyFont="1" applyBorder="1">
      <alignment vertical="center"/>
    </xf>
    <xf numFmtId="176" fontId="6" fillId="0" borderId="0" xfId="0" applyNumberFormat="1" applyFont="1"/>
    <xf numFmtId="0" fontId="6" fillId="0" borderId="3" xfId="2" applyFont="1" applyBorder="1">
      <alignment vertical="center"/>
    </xf>
    <xf numFmtId="0" fontId="6" fillId="0" borderId="2" xfId="2" applyFont="1" applyBorder="1">
      <alignment vertical="center"/>
    </xf>
    <xf numFmtId="176" fontId="6" fillId="0" borderId="1" xfId="0" applyNumberFormat="1" applyFont="1" applyBorder="1"/>
    <xf numFmtId="0" fontId="6" fillId="0" borderId="7" xfId="0" applyFont="1" applyBorder="1"/>
    <xf numFmtId="0" fontId="6" fillId="0" borderId="11" xfId="0" applyFont="1" applyBorder="1"/>
    <xf numFmtId="0" fontId="6" fillId="0" borderId="10" xfId="2" applyFont="1" applyBorder="1">
      <alignment vertical="center"/>
    </xf>
    <xf numFmtId="176" fontId="6" fillId="0" borderId="9" xfId="2" applyNumberFormat="1" applyFont="1" applyBorder="1">
      <alignment vertical="center"/>
    </xf>
    <xf numFmtId="0" fontId="6" fillId="0" borderId="2" xfId="2" applyNumberFormat="1" applyFont="1" applyFill="1" applyBorder="1">
      <alignment vertical="center"/>
    </xf>
    <xf numFmtId="0" fontId="6" fillId="0" borderId="4" xfId="0" applyFont="1" applyFill="1" applyBorder="1"/>
    <xf numFmtId="0" fontId="6" fillId="0" borderId="0" xfId="0" applyNumberFormat="1" applyFont="1" applyBorder="1" applyAlignment="1">
      <alignment horizontal="left" vertical="center"/>
    </xf>
    <xf numFmtId="176" fontId="6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/>
    <xf numFmtId="0" fontId="6" fillId="0" borderId="9" xfId="0" applyFont="1" applyBorder="1" applyAlignment="1">
      <alignment horizontal="left"/>
    </xf>
    <xf numFmtId="0" fontId="6" fillId="0" borderId="9" xfId="0" applyFont="1" applyBorder="1" applyAlignment="1"/>
    <xf numFmtId="0" fontId="0" fillId="0" borderId="1" xfId="0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176" fontId="6" fillId="0" borderId="5" xfId="0" applyNumberFormat="1" applyFont="1" applyBorder="1"/>
    <xf numFmtId="176" fontId="6" fillId="0" borderId="13" xfId="0" applyNumberFormat="1" applyFont="1" applyBorder="1"/>
    <xf numFmtId="0" fontId="6" fillId="0" borderId="13" xfId="0" applyFont="1" applyBorder="1" applyAlignment="1">
      <alignment vertical="center"/>
    </xf>
    <xf numFmtId="176" fontId="6" fillId="0" borderId="4" xfId="0" applyNumberFormat="1" applyFont="1" applyBorder="1"/>
    <xf numFmtId="0" fontId="6" fillId="0" borderId="0" xfId="0" applyFont="1" applyFill="1" applyBorder="1" applyAlignment="1"/>
    <xf numFmtId="176" fontId="6" fillId="0" borderId="13" xfId="0" applyNumberFormat="1" applyFont="1" applyBorder="1" applyAlignment="1">
      <alignment vertical="center"/>
    </xf>
    <xf numFmtId="176" fontId="6" fillId="0" borderId="5" xfId="0" applyNumberFormat="1" applyFont="1" applyBorder="1" applyAlignment="1">
      <alignment horizontal="right"/>
    </xf>
    <xf numFmtId="176" fontId="6" fillId="0" borderId="13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10" fillId="0" borderId="9" xfId="0" applyFont="1" applyFill="1" applyBorder="1" applyAlignment="1"/>
    <xf numFmtId="176" fontId="6" fillId="0" borderId="9" xfId="0" applyNumberFormat="1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0" fontId="3" fillId="0" borderId="0" xfId="0" applyFont="1"/>
    <xf numFmtId="0" fontId="6" fillId="0" borderId="15" xfId="0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5" xfId="0" applyFont="1" applyFill="1" applyBorder="1" applyAlignment="1">
      <alignment vertical="center"/>
    </xf>
    <xf numFmtId="0" fontId="6" fillId="0" borderId="5" xfId="21" applyFont="1" applyBorder="1">
      <alignment vertical="center"/>
    </xf>
    <xf numFmtId="0" fontId="6" fillId="0" borderId="0" xfId="21" applyFont="1">
      <alignment vertical="center"/>
    </xf>
    <xf numFmtId="0" fontId="6" fillId="0" borderId="13" xfId="21" applyFont="1" applyBorder="1">
      <alignment vertical="center"/>
    </xf>
    <xf numFmtId="0" fontId="6" fillId="0" borderId="9" xfId="21" applyFont="1" applyBorder="1">
      <alignment vertical="center"/>
    </xf>
    <xf numFmtId="0" fontId="6" fillId="0" borderId="5" xfId="22" applyFont="1" applyBorder="1">
      <alignment vertical="center"/>
    </xf>
    <xf numFmtId="0" fontId="6" fillId="0" borderId="0" xfId="22" applyFont="1">
      <alignment vertical="center"/>
    </xf>
    <xf numFmtId="0" fontId="6" fillId="0" borderId="13" xfId="22" applyFont="1" applyBorder="1">
      <alignment vertical="center"/>
    </xf>
    <xf numFmtId="0" fontId="6" fillId="0" borderId="9" xfId="22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</cellXfs>
  <cellStyles count="23">
    <cellStyle name="パーセント 2" xfId="3"/>
    <cellStyle name="桁区切り 2" xfId="4"/>
    <cellStyle name="標準" xfId="0" builtinId="0"/>
    <cellStyle name="標準 10" xfId="11"/>
    <cellStyle name="標準 11" xfId="12"/>
    <cellStyle name="標準 12" xfId="13"/>
    <cellStyle name="標準 13" xfId="15"/>
    <cellStyle name="標準 14" xfId="14"/>
    <cellStyle name="標準 15" xfId="17"/>
    <cellStyle name="標準 16" xfId="16"/>
    <cellStyle name="標準 17" xfId="18"/>
    <cellStyle name="標準 18" xfId="19"/>
    <cellStyle name="標準 19" xfId="20"/>
    <cellStyle name="標準 2" xfId="1"/>
    <cellStyle name="標準 20" xfId="21"/>
    <cellStyle name="標準 21" xfId="22"/>
    <cellStyle name="標準 3" xfId="2"/>
    <cellStyle name="標準 4" xfId="5"/>
    <cellStyle name="標準 5" xfId="6"/>
    <cellStyle name="標準 6" xfId="7"/>
    <cellStyle name="標準 7" xfId="8"/>
    <cellStyle name="標準 8" xfId="9"/>
    <cellStyle name="標準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11" sqref="C11"/>
    </sheetView>
  </sheetViews>
  <sheetFormatPr defaultRowHeight="13.2" x14ac:dyDescent="0.2"/>
  <cols>
    <col min="2" max="2" width="23.77734375" customWidth="1"/>
    <col min="5" max="5" width="2.21875" customWidth="1"/>
  </cols>
  <sheetData>
    <row r="1" spans="1:7" ht="19.2" x14ac:dyDescent="0.25">
      <c r="A1" s="2" t="s">
        <v>0</v>
      </c>
      <c r="B1" s="2" t="s">
        <v>1</v>
      </c>
      <c r="C1" s="1"/>
      <c r="D1" s="1"/>
      <c r="E1" s="1"/>
      <c r="F1" s="1"/>
      <c r="G1" s="1"/>
    </row>
    <row r="2" spans="1:7" x14ac:dyDescent="0.2">
      <c r="B2" s="3"/>
      <c r="C2" s="3"/>
      <c r="D2" s="3"/>
      <c r="E2" s="3"/>
      <c r="F2" s="3"/>
      <c r="G2" s="3"/>
    </row>
    <row r="3" spans="1:7" x14ac:dyDescent="0.2">
      <c r="A3" s="1"/>
      <c r="B3" s="3" t="s">
        <v>2</v>
      </c>
      <c r="C3" s="3"/>
      <c r="D3" s="3"/>
      <c r="E3" s="3"/>
      <c r="F3" s="3"/>
      <c r="G3" s="3"/>
    </row>
    <row r="4" spans="1:7" x14ac:dyDescent="0.2">
      <c r="B4" s="3"/>
      <c r="C4" s="3"/>
      <c r="D4" s="3"/>
      <c r="E4" s="3"/>
      <c r="F4" s="3"/>
      <c r="G4" s="3"/>
    </row>
    <row r="5" spans="1:7" x14ac:dyDescent="0.2">
      <c r="A5" s="1"/>
      <c r="B5" s="3"/>
      <c r="C5" s="3" t="s">
        <v>3</v>
      </c>
      <c r="D5" s="3"/>
      <c r="E5" s="3"/>
      <c r="F5" s="3" t="s">
        <v>4</v>
      </c>
      <c r="G5" s="3"/>
    </row>
    <row r="6" spans="1:7" x14ac:dyDescent="0.2">
      <c r="A6" s="1"/>
      <c r="B6" s="3" t="s">
        <v>5</v>
      </c>
      <c r="C6" s="3"/>
      <c r="D6" s="3"/>
      <c r="E6" s="3"/>
      <c r="F6" s="4"/>
      <c r="G6" s="4"/>
    </row>
    <row r="7" spans="1:7" x14ac:dyDescent="0.2">
      <c r="A7" s="1"/>
      <c r="B7" s="5"/>
      <c r="C7" s="6" t="s">
        <v>6</v>
      </c>
      <c r="D7" s="6" t="s">
        <v>7</v>
      </c>
      <c r="E7" s="3"/>
      <c r="F7" s="6" t="s">
        <v>6</v>
      </c>
      <c r="G7" s="6" t="s">
        <v>7</v>
      </c>
    </row>
    <row r="8" spans="1:7" x14ac:dyDescent="0.2">
      <c r="A8" s="1"/>
      <c r="B8" s="3" t="s">
        <v>8</v>
      </c>
      <c r="C8" s="7">
        <v>31</v>
      </c>
      <c r="D8" s="8">
        <v>91.666666666666657</v>
      </c>
      <c r="E8" s="3"/>
      <c r="F8" s="7">
        <v>36</v>
      </c>
      <c r="G8" s="8">
        <v>100</v>
      </c>
    </row>
    <row r="9" spans="1:7" x14ac:dyDescent="0.2">
      <c r="A9" s="1"/>
      <c r="B9" s="4" t="s">
        <v>9</v>
      </c>
      <c r="C9" s="9">
        <v>3</v>
      </c>
      <c r="D9" s="10">
        <v>8.3333333333333321</v>
      </c>
      <c r="E9" s="3"/>
      <c r="F9" s="9">
        <v>0</v>
      </c>
      <c r="G9" s="10">
        <v>0</v>
      </c>
    </row>
    <row r="10" spans="1:7" x14ac:dyDescent="0.2">
      <c r="A10" s="1"/>
      <c r="B10" s="5" t="s">
        <v>10</v>
      </c>
      <c r="C10" s="6">
        <v>34</v>
      </c>
      <c r="D10" s="6">
        <v>100</v>
      </c>
      <c r="E10" s="3"/>
      <c r="F10" s="6">
        <v>36</v>
      </c>
      <c r="G10" s="6">
        <v>100</v>
      </c>
    </row>
    <row r="11" spans="1:7" x14ac:dyDescent="0.2">
      <c r="B11" s="3"/>
      <c r="C11" s="3"/>
      <c r="D11" s="3"/>
      <c r="E11" s="3"/>
      <c r="F11" s="3"/>
      <c r="G11" s="3"/>
    </row>
    <row r="12" spans="1:7" x14ac:dyDescent="0.2">
      <c r="B12" s="3"/>
      <c r="C12" s="3"/>
      <c r="D12" s="3"/>
      <c r="E12" s="3"/>
      <c r="F12" s="3"/>
      <c r="G12" s="3"/>
    </row>
    <row r="13" spans="1:7" x14ac:dyDescent="0.2">
      <c r="A13" s="1"/>
      <c r="B13" s="4" t="s">
        <v>11</v>
      </c>
      <c r="C13" s="4"/>
      <c r="D13" s="4"/>
      <c r="E13" s="3"/>
      <c r="F13" s="4"/>
      <c r="G13" s="4"/>
    </row>
    <row r="14" spans="1:7" x14ac:dyDescent="0.2">
      <c r="A14" s="1"/>
      <c r="B14" s="5"/>
      <c r="C14" s="6" t="s">
        <v>6</v>
      </c>
      <c r="D14" s="6" t="s">
        <v>7</v>
      </c>
      <c r="E14" s="3"/>
      <c r="F14" s="6" t="s">
        <v>6</v>
      </c>
      <c r="G14" s="6" t="s">
        <v>7</v>
      </c>
    </row>
    <row r="15" spans="1:7" x14ac:dyDescent="0.2">
      <c r="A15" s="1"/>
      <c r="B15" s="3" t="s">
        <v>12</v>
      </c>
      <c r="C15" s="7">
        <v>1</v>
      </c>
      <c r="D15" s="8">
        <v>33.333333333333329</v>
      </c>
      <c r="E15" s="3"/>
      <c r="F15" s="7">
        <v>0</v>
      </c>
      <c r="G15" s="8">
        <v>0</v>
      </c>
    </row>
    <row r="16" spans="1:7" x14ac:dyDescent="0.2">
      <c r="B16" s="3" t="s">
        <v>13</v>
      </c>
      <c r="C16" s="7">
        <v>0</v>
      </c>
      <c r="D16" s="8">
        <v>0</v>
      </c>
      <c r="E16" s="3"/>
      <c r="F16" s="7">
        <v>0</v>
      </c>
      <c r="G16" s="8">
        <v>0</v>
      </c>
    </row>
    <row r="17" spans="2:7" x14ac:dyDescent="0.2">
      <c r="B17" s="3" t="s">
        <v>14</v>
      </c>
      <c r="C17" s="7">
        <v>0</v>
      </c>
      <c r="D17" s="8">
        <v>0</v>
      </c>
      <c r="E17" s="3"/>
      <c r="F17" s="7">
        <v>0</v>
      </c>
      <c r="G17" s="8">
        <v>0</v>
      </c>
    </row>
    <row r="18" spans="2:7" x14ac:dyDescent="0.2">
      <c r="B18" s="3" t="s">
        <v>15</v>
      </c>
      <c r="C18" s="7">
        <v>0</v>
      </c>
      <c r="D18" s="8">
        <v>0</v>
      </c>
      <c r="E18" s="3"/>
      <c r="F18" s="7">
        <v>0</v>
      </c>
      <c r="G18" s="8">
        <v>0</v>
      </c>
    </row>
    <row r="19" spans="2:7" x14ac:dyDescent="0.2">
      <c r="B19" s="3" t="s">
        <v>16</v>
      </c>
      <c r="C19" s="7">
        <v>1</v>
      </c>
      <c r="D19" s="8">
        <v>33.333333333333329</v>
      </c>
      <c r="E19" s="3"/>
      <c r="F19" s="7">
        <v>0</v>
      </c>
      <c r="G19" s="8">
        <v>0</v>
      </c>
    </row>
    <row r="20" spans="2:7" x14ac:dyDescent="0.2">
      <c r="B20" s="3" t="s">
        <v>17</v>
      </c>
      <c r="C20" s="7">
        <v>0</v>
      </c>
      <c r="D20" s="8">
        <v>0</v>
      </c>
      <c r="E20" s="3"/>
      <c r="F20" s="7">
        <v>0</v>
      </c>
      <c r="G20" s="8">
        <v>0</v>
      </c>
    </row>
    <row r="21" spans="2:7" x14ac:dyDescent="0.2">
      <c r="B21" s="3" t="s">
        <v>18</v>
      </c>
      <c r="C21" s="7">
        <v>0</v>
      </c>
      <c r="D21" s="8">
        <v>0</v>
      </c>
      <c r="E21" s="3"/>
      <c r="F21" s="7">
        <v>0</v>
      </c>
      <c r="G21" s="8">
        <v>0</v>
      </c>
    </row>
    <row r="22" spans="2:7" x14ac:dyDescent="0.2">
      <c r="B22" s="3" t="s">
        <v>19</v>
      </c>
      <c r="C22" s="7">
        <v>0</v>
      </c>
      <c r="D22" s="8">
        <v>0</v>
      </c>
      <c r="E22" s="3"/>
      <c r="F22" s="7">
        <v>0</v>
      </c>
      <c r="G22" s="8">
        <v>0</v>
      </c>
    </row>
    <row r="23" spans="2:7" x14ac:dyDescent="0.2">
      <c r="B23" s="3" t="s">
        <v>20</v>
      </c>
      <c r="C23" s="7">
        <v>0</v>
      </c>
      <c r="D23" s="8">
        <v>0</v>
      </c>
      <c r="E23" s="3"/>
      <c r="F23" s="7">
        <v>0</v>
      </c>
      <c r="G23" s="8">
        <v>0</v>
      </c>
    </row>
    <row r="24" spans="2:7" x14ac:dyDescent="0.2">
      <c r="B24" s="3" t="s">
        <v>21</v>
      </c>
      <c r="C24" s="7">
        <v>1</v>
      </c>
      <c r="D24" s="8">
        <v>33.333333333333329</v>
      </c>
      <c r="E24" s="3"/>
      <c r="F24" s="7">
        <v>0</v>
      </c>
      <c r="G24" s="8">
        <v>0</v>
      </c>
    </row>
    <row r="25" spans="2:7" x14ac:dyDescent="0.2">
      <c r="B25" s="3" t="s">
        <v>22</v>
      </c>
      <c r="C25" s="7">
        <v>0</v>
      </c>
      <c r="D25" s="8">
        <v>0</v>
      </c>
      <c r="E25" s="3"/>
      <c r="F25" s="7">
        <v>0</v>
      </c>
      <c r="G25" s="8">
        <v>0</v>
      </c>
    </row>
    <row r="26" spans="2:7" x14ac:dyDescent="0.2">
      <c r="B26" s="3" t="s">
        <v>23</v>
      </c>
      <c r="C26" s="7">
        <v>0</v>
      </c>
      <c r="D26" s="8">
        <v>0</v>
      </c>
      <c r="E26" s="3"/>
      <c r="F26" s="7">
        <v>0</v>
      </c>
      <c r="G26" s="8">
        <v>0</v>
      </c>
    </row>
    <row r="27" spans="2:7" x14ac:dyDescent="0.2">
      <c r="B27" s="3" t="s">
        <v>24</v>
      </c>
      <c r="C27" s="7">
        <v>0</v>
      </c>
      <c r="D27" s="8">
        <v>0</v>
      </c>
      <c r="E27" s="3"/>
      <c r="F27" s="7">
        <v>0</v>
      </c>
      <c r="G27" s="8">
        <v>0</v>
      </c>
    </row>
    <row r="28" spans="2:7" x14ac:dyDescent="0.2">
      <c r="B28" s="3" t="s">
        <v>25</v>
      </c>
      <c r="C28" s="7">
        <v>0</v>
      </c>
      <c r="D28" s="8">
        <v>0</v>
      </c>
      <c r="E28" s="3"/>
      <c r="F28" s="7">
        <v>0</v>
      </c>
      <c r="G28" s="8">
        <v>0</v>
      </c>
    </row>
    <row r="29" spans="2:7" x14ac:dyDescent="0.2">
      <c r="B29" s="4" t="s">
        <v>26</v>
      </c>
      <c r="C29" s="9">
        <v>0</v>
      </c>
      <c r="D29" s="10">
        <v>0</v>
      </c>
      <c r="E29" s="3"/>
      <c r="F29" s="9">
        <v>0</v>
      </c>
      <c r="G29" s="10">
        <v>0</v>
      </c>
    </row>
    <row r="30" spans="2:7" x14ac:dyDescent="0.2">
      <c r="B30" s="5" t="s">
        <v>10</v>
      </c>
      <c r="C30" s="6">
        <v>3</v>
      </c>
      <c r="D30" s="6">
        <v>100</v>
      </c>
      <c r="E30" s="3"/>
      <c r="F30" s="6">
        <v>0</v>
      </c>
      <c r="G30" s="6">
        <v>100</v>
      </c>
    </row>
    <row r="31" spans="2:7" x14ac:dyDescent="0.2">
      <c r="B31" s="3"/>
      <c r="C31" s="3"/>
      <c r="D31" s="3"/>
      <c r="E31" s="3"/>
      <c r="F31" s="3"/>
      <c r="G31" s="3"/>
    </row>
    <row r="32" spans="2:7" x14ac:dyDescent="0.2">
      <c r="B32" s="3"/>
      <c r="C32" s="3"/>
      <c r="D32" s="3"/>
      <c r="E32" s="3"/>
      <c r="F32" s="3"/>
      <c r="G32" s="3"/>
    </row>
    <row r="33" spans="2:7" x14ac:dyDescent="0.2">
      <c r="B33" s="3" t="s">
        <v>524</v>
      </c>
      <c r="C33" s="3"/>
      <c r="D33" s="3"/>
      <c r="E33" s="3"/>
      <c r="F33" s="3"/>
      <c r="G33" s="3"/>
    </row>
    <row r="34" spans="2:7" x14ac:dyDescent="0.2">
      <c r="B34" s="3" t="s">
        <v>27</v>
      </c>
      <c r="C34" s="3"/>
      <c r="D34" s="3"/>
      <c r="E34" s="3"/>
      <c r="F34" s="3"/>
      <c r="G34" s="3"/>
    </row>
    <row r="35" spans="2:7" x14ac:dyDescent="0.2">
      <c r="C35" s="3"/>
      <c r="D35" s="3"/>
      <c r="E35" s="3"/>
      <c r="F35" s="3"/>
      <c r="G35" s="3"/>
    </row>
    <row r="36" spans="2:7" x14ac:dyDescent="0.2">
      <c r="B36" s="3"/>
      <c r="C36" s="3"/>
      <c r="D36" s="3"/>
      <c r="E36" s="3"/>
      <c r="F36" s="3"/>
      <c r="G36" s="3"/>
    </row>
    <row r="37" spans="2:7" x14ac:dyDescent="0.2">
      <c r="B37" s="3"/>
      <c r="C37" s="3"/>
      <c r="D37" s="3"/>
      <c r="E37" s="3"/>
      <c r="F37" s="3"/>
      <c r="G37" s="3"/>
    </row>
    <row r="38" spans="2:7" x14ac:dyDescent="0.2">
      <c r="B38" s="3"/>
      <c r="C38" s="3"/>
      <c r="D38" s="3"/>
      <c r="E38" s="3"/>
      <c r="F38" s="3"/>
      <c r="G38" s="3"/>
    </row>
    <row r="39" spans="2:7" x14ac:dyDescent="0.2">
      <c r="B39" s="3"/>
      <c r="C39" s="3"/>
      <c r="D39" s="3"/>
      <c r="E39" s="3"/>
      <c r="F39" s="3"/>
      <c r="G39" s="3"/>
    </row>
  </sheetData>
  <phoneticPr fontId="9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1"/>
  <sheetViews>
    <sheetView topLeftCell="A64" workbookViewId="0">
      <selection activeCell="I92" sqref="I92"/>
    </sheetView>
  </sheetViews>
  <sheetFormatPr defaultColWidth="8.88671875" defaultRowHeight="13.2" x14ac:dyDescent="0.2"/>
  <cols>
    <col min="1" max="1" width="4.21875" style="3" customWidth="1"/>
    <col min="2" max="2" width="37.21875" style="3" customWidth="1"/>
    <col min="3" max="4" width="8.88671875" style="3"/>
    <col min="5" max="5" width="2.44140625" style="3" customWidth="1"/>
    <col min="6" max="7" width="8.88671875" style="3"/>
    <col min="8" max="8" width="17.44140625" style="3" customWidth="1"/>
    <col min="9" max="16384" width="8.88671875" style="3"/>
  </cols>
  <sheetData>
    <row r="1" spans="2:7" x14ac:dyDescent="0.2">
      <c r="B1" s="91" t="s">
        <v>214</v>
      </c>
      <c r="C1" s="90"/>
      <c r="D1" s="90"/>
    </row>
    <row r="2" spans="2:7" x14ac:dyDescent="0.2">
      <c r="B2" s="91"/>
      <c r="C2" s="90"/>
      <c r="D2" s="90"/>
    </row>
    <row r="3" spans="2:7" x14ac:dyDescent="0.2">
      <c r="B3" s="90"/>
      <c r="C3" s="90" t="s">
        <v>3</v>
      </c>
      <c r="D3" s="90"/>
      <c r="F3" s="3" t="s">
        <v>4</v>
      </c>
      <c r="G3" s="90"/>
    </row>
    <row r="4" spans="2:7" x14ac:dyDescent="0.2">
      <c r="B4" s="92"/>
      <c r="C4" s="93" t="s">
        <v>177</v>
      </c>
      <c r="D4" s="94" t="s">
        <v>7</v>
      </c>
      <c r="F4" s="93" t="s">
        <v>177</v>
      </c>
      <c r="G4" s="94" t="s">
        <v>7</v>
      </c>
    </row>
    <row r="5" spans="2:7" x14ac:dyDescent="0.2">
      <c r="B5" s="91" t="s">
        <v>215</v>
      </c>
      <c r="C5" s="20">
        <v>0</v>
      </c>
      <c r="D5" s="101">
        <v>0</v>
      </c>
      <c r="F5" s="20">
        <v>0</v>
      </c>
      <c r="G5" s="101">
        <v>0</v>
      </c>
    </row>
    <row r="6" spans="2:7" x14ac:dyDescent="0.2">
      <c r="B6" s="91" t="s">
        <v>216</v>
      </c>
      <c r="C6" s="20">
        <v>0</v>
      </c>
      <c r="D6" s="101">
        <v>0</v>
      </c>
      <c r="F6" s="20">
        <v>0</v>
      </c>
      <c r="G6" s="101">
        <v>0</v>
      </c>
    </row>
    <row r="7" spans="2:7" x14ac:dyDescent="0.2">
      <c r="B7" s="91" t="s">
        <v>217</v>
      </c>
      <c r="C7" s="20">
        <v>5</v>
      </c>
      <c r="D7" s="101">
        <v>15.625</v>
      </c>
      <c r="F7" s="20">
        <v>5</v>
      </c>
      <c r="G7" s="101">
        <v>15.151515151515152</v>
      </c>
    </row>
    <row r="8" spans="2:7" x14ac:dyDescent="0.2">
      <c r="B8" s="91" t="s">
        <v>218</v>
      </c>
      <c r="C8" s="20">
        <v>1</v>
      </c>
      <c r="D8" s="101">
        <v>3.125</v>
      </c>
      <c r="F8" s="20">
        <v>1</v>
      </c>
      <c r="G8" s="101">
        <v>3.0303030303030303</v>
      </c>
    </row>
    <row r="9" spans="2:7" x14ac:dyDescent="0.2">
      <c r="B9" s="91" t="s">
        <v>219</v>
      </c>
      <c r="C9" s="20">
        <v>0</v>
      </c>
      <c r="D9" s="101">
        <v>0</v>
      </c>
      <c r="F9" s="20">
        <v>0</v>
      </c>
      <c r="G9" s="101">
        <v>0</v>
      </c>
    </row>
    <row r="10" spans="2:7" x14ac:dyDescent="0.2">
      <c r="B10" s="91" t="s">
        <v>220</v>
      </c>
      <c r="C10" s="20">
        <v>0</v>
      </c>
      <c r="D10" s="101">
        <v>0</v>
      </c>
      <c r="F10" s="20">
        <v>1</v>
      </c>
      <c r="G10" s="101">
        <v>3.0303030303030303</v>
      </c>
    </row>
    <row r="11" spans="2:7" x14ac:dyDescent="0.2">
      <c r="B11" s="91" t="s">
        <v>221</v>
      </c>
      <c r="C11" s="20">
        <v>2</v>
      </c>
      <c r="D11" s="101">
        <v>6.25</v>
      </c>
      <c r="F11" s="20">
        <v>0</v>
      </c>
      <c r="G11" s="101">
        <v>0</v>
      </c>
    </row>
    <row r="12" spans="2:7" x14ac:dyDescent="0.2">
      <c r="B12" s="91" t="s">
        <v>222</v>
      </c>
      <c r="C12" s="20">
        <v>0</v>
      </c>
      <c r="D12" s="101">
        <v>0</v>
      </c>
      <c r="F12" s="20">
        <v>0</v>
      </c>
      <c r="G12" s="101">
        <v>0</v>
      </c>
    </row>
    <row r="13" spans="2:7" x14ac:dyDescent="0.2">
      <c r="B13" s="91" t="s">
        <v>223</v>
      </c>
      <c r="C13" s="20">
        <v>1</v>
      </c>
      <c r="D13" s="101">
        <v>3.125</v>
      </c>
      <c r="F13" s="20">
        <v>1</v>
      </c>
      <c r="G13" s="101">
        <v>3.0303030303030303</v>
      </c>
    </row>
    <row r="14" spans="2:7" x14ac:dyDescent="0.2">
      <c r="B14" s="91" t="s">
        <v>224</v>
      </c>
      <c r="C14" s="20">
        <v>0</v>
      </c>
      <c r="D14" s="101">
        <v>0</v>
      </c>
      <c r="F14" s="20">
        <v>0</v>
      </c>
      <c r="G14" s="101">
        <v>0</v>
      </c>
    </row>
    <row r="15" spans="2:7" x14ac:dyDescent="0.2">
      <c r="B15" s="91" t="s">
        <v>225</v>
      </c>
      <c r="C15" s="20">
        <v>0</v>
      </c>
      <c r="D15" s="101">
        <v>0</v>
      </c>
      <c r="F15" s="20">
        <v>0</v>
      </c>
      <c r="G15" s="101">
        <v>0</v>
      </c>
    </row>
    <row r="16" spans="2:7" x14ac:dyDescent="0.2">
      <c r="B16" s="91" t="s">
        <v>226</v>
      </c>
      <c r="C16" s="20">
        <v>1</v>
      </c>
      <c r="D16" s="101">
        <v>3.125</v>
      </c>
      <c r="F16" s="20">
        <v>0</v>
      </c>
      <c r="G16" s="101">
        <v>0</v>
      </c>
    </row>
    <row r="17" spans="2:8" x14ac:dyDescent="0.2">
      <c r="B17" s="91" t="s">
        <v>227</v>
      </c>
      <c r="C17" s="20">
        <v>10</v>
      </c>
      <c r="D17" s="101">
        <v>31.25</v>
      </c>
      <c r="F17" s="20">
        <v>12</v>
      </c>
      <c r="G17" s="101">
        <v>36.363636363636367</v>
      </c>
    </row>
    <row r="18" spans="2:8" x14ac:dyDescent="0.2">
      <c r="B18" s="91" t="s">
        <v>228</v>
      </c>
      <c r="C18" s="20">
        <v>0</v>
      </c>
      <c r="D18" s="101">
        <v>0</v>
      </c>
      <c r="F18" s="20">
        <v>0</v>
      </c>
      <c r="G18" s="101">
        <v>0</v>
      </c>
    </row>
    <row r="19" spans="2:8" x14ac:dyDescent="0.2">
      <c r="B19" s="91" t="s">
        <v>229</v>
      </c>
      <c r="C19" s="20">
        <v>0</v>
      </c>
      <c r="D19" s="101">
        <v>0</v>
      </c>
      <c r="F19" s="20">
        <v>0</v>
      </c>
      <c r="G19" s="101">
        <v>0</v>
      </c>
    </row>
    <row r="20" spans="2:8" x14ac:dyDescent="0.2">
      <c r="B20" s="91" t="s">
        <v>230</v>
      </c>
      <c r="C20" s="20">
        <v>6</v>
      </c>
      <c r="D20" s="101">
        <v>18.75</v>
      </c>
      <c r="F20" s="20">
        <v>6</v>
      </c>
      <c r="G20" s="101">
        <v>18.181818181818183</v>
      </c>
    </row>
    <row r="21" spans="2:8" x14ac:dyDescent="0.2">
      <c r="B21" s="91" t="s">
        <v>231</v>
      </c>
      <c r="C21" s="20">
        <v>4</v>
      </c>
      <c r="D21" s="101">
        <v>12.5</v>
      </c>
      <c r="F21" s="20">
        <v>5</v>
      </c>
      <c r="G21" s="101">
        <v>15.151515151515152</v>
      </c>
    </row>
    <row r="22" spans="2:8" x14ac:dyDescent="0.2">
      <c r="B22" s="91" t="s">
        <v>232</v>
      </c>
      <c r="C22" s="20">
        <v>2</v>
      </c>
      <c r="D22" s="101">
        <v>6.25</v>
      </c>
      <c r="F22" s="20">
        <v>1</v>
      </c>
      <c r="G22" s="101">
        <v>3.0303030303030303</v>
      </c>
    </row>
    <row r="23" spans="2:8" x14ac:dyDescent="0.2">
      <c r="B23" s="91" t="s">
        <v>182</v>
      </c>
      <c r="C23" s="102">
        <v>0</v>
      </c>
      <c r="D23" s="101">
        <v>0</v>
      </c>
      <c r="F23" s="102">
        <v>1</v>
      </c>
      <c r="G23" s="101">
        <v>3.0303030303030303</v>
      </c>
    </row>
    <row r="24" spans="2:8" x14ac:dyDescent="0.2">
      <c r="B24" s="92" t="s">
        <v>183</v>
      </c>
      <c r="C24" s="103">
        <v>32</v>
      </c>
      <c r="D24" s="109">
        <v>100</v>
      </c>
      <c r="F24" s="103">
        <v>33</v>
      </c>
      <c r="G24" s="104">
        <v>100</v>
      </c>
    </row>
    <row r="25" spans="2:8" x14ac:dyDescent="0.2">
      <c r="B25" s="96" t="s">
        <v>233</v>
      </c>
      <c r="C25" s="90"/>
      <c r="D25" s="90"/>
    </row>
    <row r="26" spans="2:8" x14ac:dyDescent="0.2">
      <c r="B26" s="91" t="s">
        <v>234</v>
      </c>
      <c r="C26" s="90"/>
      <c r="D26" s="90"/>
    </row>
    <row r="27" spans="2:8" x14ac:dyDescent="0.2">
      <c r="B27" s="91" t="s">
        <v>235</v>
      </c>
      <c r="C27" s="90"/>
      <c r="D27" s="90"/>
    </row>
    <row r="28" spans="2:8" x14ac:dyDescent="0.2">
      <c r="B28" s="96"/>
      <c r="C28" s="90"/>
      <c r="D28" s="90"/>
    </row>
    <row r="29" spans="2:8" x14ac:dyDescent="0.2">
      <c r="B29" s="91" t="s">
        <v>236</v>
      </c>
      <c r="C29" s="90"/>
      <c r="D29" s="90"/>
    </row>
    <row r="30" spans="2:8" x14ac:dyDescent="0.2">
      <c r="B30" s="90"/>
      <c r="C30" s="90"/>
      <c r="D30" s="90"/>
    </row>
    <row r="31" spans="2:8" x14ac:dyDescent="0.2">
      <c r="B31" s="92"/>
      <c r="C31" s="93" t="s">
        <v>507</v>
      </c>
      <c r="D31" s="94" t="s">
        <v>7</v>
      </c>
      <c r="F31" s="93" t="s">
        <v>507</v>
      </c>
      <c r="G31" s="93" t="s">
        <v>7</v>
      </c>
      <c r="H31" s="92"/>
    </row>
    <row r="32" spans="2:8" x14ac:dyDescent="0.2">
      <c r="B32" s="91" t="s">
        <v>237</v>
      </c>
      <c r="C32" s="105">
        <v>5</v>
      </c>
      <c r="D32" s="106">
        <v>15.625</v>
      </c>
      <c r="F32" s="105">
        <v>3</v>
      </c>
      <c r="G32" s="20">
        <v>16.95</v>
      </c>
      <c r="H32" s="91" t="s">
        <v>237</v>
      </c>
    </row>
    <row r="33" spans="2:8" x14ac:dyDescent="0.2">
      <c r="B33" s="91" t="s">
        <v>238</v>
      </c>
      <c r="C33" s="102">
        <v>5</v>
      </c>
      <c r="D33" s="106">
        <v>15.625</v>
      </c>
      <c r="F33" s="102">
        <v>5</v>
      </c>
      <c r="G33" s="20">
        <v>13.22</v>
      </c>
      <c r="H33" s="91" t="s">
        <v>238</v>
      </c>
    </row>
    <row r="34" spans="2:8" x14ac:dyDescent="0.2">
      <c r="B34" s="91" t="s">
        <v>239</v>
      </c>
      <c r="C34" s="102">
        <v>7</v>
      </c>
      <c r="D34" s="106">
        <v>21.875</v>
      </c>
      <c r="F34" s="102">
        <v>7</v>
      </c>
      <c r="G34" s="20">
        <v>9.49</v>
      </c>
      <c r="H34" s="91" t="s">
        <v>239</v>
      </c>
    </row>
    <row r="35" spans="2:8" x14ac:dyDescent="0.2">
      <c r="B35" s="91" t="s">
        <v>240</v>
      </c>
      <c r="C35" s="102">
        <v>3</v>
      </c>
      <c r="D35" s="106">
        <v>9.375</v>
      </c>
      <c r="F35" s="102">
        <v>3</v>
      </c>
      <c r="G35" s="20">
        <v>4.07</v>
      </c>
      <c r="H35" s="91" t="s">
        <v>241</v>
      </c>
    </row>
    <row r="36" spans="2:8" x14ac:dyDescent="0.2">
      <c r="B36" s="91" t="s">
        <v>242</v>
      </c>
      <c r="C36" s="102">
        <v>3</v>
      </c>
      <c r="D36" s="106">
        <v>9.375</v>
      </c>
      <c r="F36" s="102">
        <v>0</v>
      </c>
      <c r="G36" s="20">
        <v>1.02</v>
      </c>
      <c r="H36" s="91" t="s">
        <v>243</v>
      </c>
    </row>
    <row r="37" spans="2:8" x14ac:dyDescent="0.2">
      <c r="B37" s="91" t="s">
        <v>244</v>
      </c>
      <c r="C37" s="102">
        <v>4</v>
      </c>
      <c r="D37" s="106">
        <v>12.5</v>
      </c>
      <c r="F37" s="102">
        <v>2</v>
      </c>
      <c r="G37" s="20">
        <v>2.71</v>
      </c>
      <c r="H37" s="91" t="s">
        <v>242</v>
      </c>
    </row>
    <row r="38" spans="2:8" x14ac:dyDescent="0.2">
      <c r="B38" s="91" t="s">
        <v>245</v>
      </c>
      <c r="C38" s="102">
        <v>2</v>
      </c>
      <c r="D38" s="106">
        <v>6.25</v>
      </c>
      <c r="F38" s="102">
        <v>1</v>
      </c>
      <c r="G38" s="20">
        <v>1.02</v>
      </c>
      <c r="H38" s="91" t="s">
        <v>244</v>
      </c>
    </row>
    <row r="39" spans="2:8" x14ac:dyDescent="0.2">
      <c r="B39" s="91" t="s">
        <v>246</v>
      </c>
      <c r="C39" s="102">
        <v>2</v>
      </c>
      <c r="D39" s="106">
        <v>6.25</v>
      </c>
      <c r="F39" s="102">
        <v>5</v>
      </c>
      <c r="G39" s="20">
        <v>4.07</v>
      </c>
      <c r="H39" s="91" t="s">
        <v>245</v>
      </c>
    </row>
    <row r="40" spans="2:8" x14ac:dyDescent="0.2">
      <c r="B40" s="91" t="s">
        <v>247</v>
      </c>
      <c r="C40" s="102">
        <v>1</v>
      </c>
      <c r="D40" s="106">
        <v>3.125</v>
      </c>
      <c r="F40" s="102">
        <v>3</v>
      </c>
      <c r="G40" s="20">
        <v>6.1</v>
      </c>
      <c r="H40" s="91" t="s">
        <v>246</v>
      </c>
    </row>
    <row r="41" spans="2:8" x14ac:dyDescent="0.2">
      <c r="B41" s="91" t="s">
        <v>248</v>
      </c>
      <c r="C41" s="102">
        <v>0</v>
      </c>
      <c r="D41" s="106">
        <v>0</v>
      </c>
      <c r="F41" s="102">
        <v>4</v>
      </c>
      <c r="G41" s="20">
        <v>5.76</v>
      </c>
      <c r="H41" s="91" t="s">
        <v>247</v>
      </c>
    </row>
    <row r="42" spans="2:8" x14ac:dyDescent="0.2">
      <c r="B42" s="91" t="s">
        <v>182</v>
      </c>
      <c r="C42" s="107">
        <v>0</v>
      </c>
      <c r="D42" s="106">
        <v>0</v>
      </c>
      <c r="F42" s="102">
        <v>0</v>
      </c>
      <c r="G42" s="20">
        <v>1.36</v>
      </c>
      <c r="H42" s="91" t="s">
        <v>248</v>
      </c>
    </row>
    <row r="43" spans="2:8" x14ac:dyDescent="0.2">
      <c r="B43" s="92" t="s">
        <v>249</v>
      </c>
      <c r="C43" s="108">
        <v>32</v>
      </c>
      <c r="D43" s="109">
        <v>100</v>
      </c>
      <c r="F43" s="107">
        <v>0</v>
      </c>
      <c r="G43" s="20">
        <v>34.24</v>
      </c>
      <c r="H43" s="91" t="s">
        <v>182</v>
      </c>
    </row>
    <row r="44" spans="2:8" x14ac:dyDescent="0.2">
      <c r="C44" s="90"/>
      <c r="D44" s="90"/>
      <c r="F44" s="108">
        <v>33</v>
      </c>
      <c r="G44" s="19">
        <v>100</v>
      </c>
      <c r="H44" s="92" t="s">
        <v>249</v>
      </c>
    </row>
    <row r="45" spans="2:8" x14ac:dyDescent="0.2">
      <c r="B45" s="96" t="s">
        <v>250</v>
      </c>
      <c r="C45" s="90"/>
      <c r="D45" s="90"/>
      <c r="F45" s="95"/>
      <c r="G45" s="110"/>
      <c r="H45" s="106"/>
    </row>
    <row r="46" spans="2:8" x14ac:dyDescent="0.2">
      <c r="B46" s="90"/>
      <c r="C46" s="90"/>
      <c r="D46" s="90"/>
    </row>
    <row r="47" spans="2:8" x14ac:dyDescent="0.2">
      <c r="B47" s="91" t="s">
        <v>251</v>
      </c>
      <c r="C47" s="90"/>
      <c r="D47" s="90"/>
    </row>
    <row r="48" spans="2:8" x14ac:dyDescent="0.2">
      <c r="B48" s="90"/>
      <c r="C48" s="90"/>
      <c r="D48" s="90"/>
    </row>
    <row r="49" spans="2:8" x14ac:dyDescent="0.2">
      <c r="B49" s="98"/>
      <c r="C49" s="34" t="s">
        <v>507</v>
      </c>
      <c r="D49" s="98" t="s">
        <v>7</v>
      </c>
      <c r="E49" s="15"/>
      <c r="F49" s="34" t="s">
        <v>507</v>
      </c>
      <c r="G49" s="98" t="s">
        <v>7</v>
      </c>
      <c r="H49" s="15"/>
    </row>
    <row r="50" spans="2:8" x14ac:dyDescent="0.2">
      <c r="B50" s="97" t="s">
        <v>252</v>
      </c>
      <c r="C50" s="25">
        <v>4</v>
      </c>
      <c r="D50" s="15">
        <v>12.5</v>
      </c>
      <c r="E50" s="15"/>
      <c r="F50" s="25">
        <v>3</v>
      </c>
      <c r="G50" s="16">
        <v>9.0909090909090917</v>
      </c>
      <c r="H50" s="15"/>
    </row>
    <row r="51" spans="2:8" x14ac:dyDescent="0.2">
      <c r="B51" s="97" t="s">
        <v>253</v>
      </c>
      <c r="C51" s="25">
        <v>0</v>
      </c>
      <c r="D51" s="15">
        <v>0</v>
      </c>
      <c r="E51" s="15"/>
      <c r="F51" s="25">
        <v>0</v>
      </c>
      <c r="G51" s="16">
        <v>0</v>
      </c>
      <c r="H51" s="15"/>
    </row>
    <row r="52" spans="2:8" x14ac:dyDescent="0.2">
      <c r="B52" s="97" t="s">
        <v>254</v>
      </c>
      <c r="C52" s="25">
        <v>0</v>
      </c>
      <c r="D52" s="15">
        <v>0</v>
      </c>
      <c r="E52" s="15"/>
      <c r="F52" s="25">
        <v>0</v>
      </c>
      <c r="G52" s="16">
        <v>0</v>
      </c>
      <c r="H52" s="15"/>
    </row>
    <row r="53" spans="2:8" x14ac:dyDescent="0.2">
      <c r="B53" s="97" t="s">
        <v>255</v>
      </c>
      <c r="C53" s="25">
        <v>0</v>
      </c>
      <c r="D53" s="15">
        <v>0</v>
      </c>
      <c r="E53" s="15"/>
      <c r="F53" s="25">
        <v>0</v>
      </c>
      <c r="G53" s="16">
        <v>0</v>
      </c>
      <c r="H53" s="15"/>
    </row>
    <row r="54" spans="2:8" x14ac:dyDescent="0.2">
      <c r="B54" s="97" t="s">
        <v>256</v>
      </c>
      <c r="C54" s="25">
        <v>3</v>
      </c>
      <c r="D54" s="15">
        <v>9.375</v>
      </c>
      <c r="E54" s="15"/>
      <c r="F54" s="25">
        <v>4</v>
      </c>
      <c r="G54" s="16">
        <v>12.121212121212121</v>
      </c>
      <c r="H54" s="15"/>
    </row>
    <row r="55" spans="2:8" x14ac:dyDescent="0.2">
      <c r="B55" s="97" t="s">
        <v>257</v>
      </c>
      <c r="C55" s="25">
        <v>11</v>
      </c>
      <c r="D55" s="15">
        <v>34.375</v>
      </c>
      <c r="E55" s="15"/>
      <c r="F55" s="25">
        <v>7</v>
      </c>
      <c r="G55" s="16">
        <v>21.212121212121211</v>
      </c>
      <c r="H55" s="15"/>
    </row>
    <row r="56" spans="2:8" x14ac:dyDescent="0.2">
      <c r="B56" s="97" t="s">
        <v>258</v>
      </c>
      <c r="C56" s="25">
        <v>3</v>
      </c>
      <c r="D56" s="15">
        <v>9.375</v>
      </c>
      <c r="E56" s="15"/>
      <c r="F56" s="25">
        <v>4</v>
      </c>
      <c r="G56" s="16">
        <v>12.121212121212121</v>
      </c>
      <c r="H56" s="15"/>
    </row>
    <row r="57" spans="2:8" x14ac:dyDescent="0.2">
      <c r="B57" s="97" t="s">
        <v>259</v>
      </c>
      <c r="C57" s="25">
        <v>11</v>
      </c>
      <c r="D57" s="15">
        <v>34.375</v>
      </c>
      <c r="E57" s="15"/>
      <c r="F57" s="25">
        <v>14</v>
      </c>
      <c r="G57" s="16">
        <v>42.424242424242422</v>
      </c>
      <c r="H57" s="15"/>
    </row>
    <row r="58" spans="2:8" x14ac:dyDescent="0.2">
      <c r="B58" s="97" t="s">
        <v>260</v>
      </c>
      <c r="C58" s="25">
        <v>0</v>
      </c>
      <c r="D58" s="15">
        <v>0</v>
      </c>
      <c r="E58" s="15"/>
      <c r="F58" s="25">
        <v>0</v>
      </c>
      <c r="G58" s="16">
        <v>0</v>
      </c>
      <c r="H58" s="15"/>
    </row>
    <row r="59" spans="2:8" x14ac:dyDescent="0.2">
      <c r="B59" s="97" t="s">
        <v>248</v>
      </c>
      <c r="C59" s="25">
        <v>0</v>
      </c>
      <c r="D59" s="15">
        <v>0</v>
      </c>
      <c r="E59" s="15"/>
      <c r="F59" s="25">
        <v>0</v>
      </c>
      <c r="G59" s="16">
        <v>0</v>
      </c>
      <c r="H59" s="15"/>
    </row>
    <row r="60" spans="2:8" x14ac:dyDescent="0.2">
      <c r="B60" s="97" t="s">
        <v>182</v>
      </c>
      <c r="C60" s="25">
        <v>0</v>
      </c>
      <c r="D60" s="15">
        <v>0</v>
      </c>
      <c r="E60" s="15"/>
      <c r="F60" s="25">
        <v>1</v>
      </c>
      <c r="G60" s="16">
        <v>3.0303030303030303</v>
      </c>
      <c r="H60" s="15"/>
    </row>
    <row r="61" spans="2:8" x14ac:dyDescent="0.2">
      <c r="B61" s="99" t="s">
        <v>183</v>
      </c>
      <c r="C61" s="21">
        <v>32</v>
      </c>
      <c r="D61" s="276">
        <v>100</v>
      </c>
      <c r="E61" s="15"/>
      <c r="F61" s="21">
        <v>33</v>
      </c>
      <c r="G61" s="17">
        <v>100</v>
      </c>
      <c r="H61" s="15"/>
    </row>
    <row r="62" spans="2:8" x14ac:dyDescent="0.2">
      <c r="B62" s="96" t="s">
        <v>261</v>
      </c>
      <c r="C62" s="35"/>
      <c r="D62" s="35"/>
      <c r="E62" s="15"/>
      <c r="F62" s="35"/>
      <c r="G62" s="35"/>
      <c r="H62" s="15"/>
    </row>
    <row r="63" spans="2:8" x14ac:dyDescent="0.2">
      <c r="B63" s="91" t="s">
        <v>234</v>
      </c>
      <c r="C63" s="90"/>
      <c r="D63" s="90"/>
    </row>
    <row r="64" spans="2:8" x14ac:dyDescent="0.2">
      <c r="B64" s="91" t="s">
        <v>262</v>
      </c>
      <c r="C64" s="90"/>
      <c r="D64" s="90"/>
    </row>
    <row r="65" spans="2:7" x14ac:dyDescent="0.2">
      <c r="B65" s="90"/>
      <c r="C65" s="90"/>
      <c r="D65" s="90"/>
    </row>
    <row r="66" spans="2:7" x14ac:dyDescent="0.2">
      <c r="B66" s="91" t="s">
        <v>263</v>
      </c>
      <c r="C66" s="90"/>
      <c r="D66" s="90"/>
    </row>
    <row r="67" spans="2:7" x14ac:dyDescent="0.2">
      <c r="B67" s="90"/>
      <c r="C67" s="90"/>
      <c r="D67" s="90"/>
    </row>
    <row r="68" spans="2:7" x14ac:dyDescent="0.2">
      <c r="B68" s="92"/>
      <c r="C68" s="93" t="s">
        <v>507</v>
      </c>
      <c r="D68" s="94" t="s">
        <v>7</v>
      </c>
      <c r="F68" s="93" t="s">
        <v>507</v>
      </c>
      <c r="G68" s="94" t="s">
        <v>7</v>
      </c>
    </row>
    <row r="69" spans="2:7" x14ac:dyDescent="0.2">
      <c r="B69" s="91" t="s">
        <v>264</v>
      </c>
      <c r="C69" s="102">
        <v>1</v>
      </c>
      <c r="D69" s="106">
        <v>3.125</v>
      </c>
      <c r="F69" s="20">
        <v>2</v>
      </c>
      <c r="G69" s="3">
        <v>6.0606060606060606</v>
      </c>
    </row>
    <row r="70" spans="2:7" x14ac:dyDescent="0.2">
      <c r="B70" s="91" t="s">
        <v>265</v>
      </c>
      <c r="C70" s="102">
        <v>0</v>
      </c>
      <c r="D70" s="106">
        <v>0</v>
      </c>
      <c r="F70" s="20">
        <v>0</v>
      </c>
      <c r="G70" s="3">
        <v>0</v>
      </c>
    </row>
    <row r="71" spans="2:7" x14ac:dyDescent="0.2">
      <c r="B71" s="91" t="s">
        <v>266</v>
      </c>
      <c r="C71" s="102">
        <v>30</v>
      </c>
      <c r="D71" s="106">
        <v>93.75</v>
      </c>
      <c r="F71" s="20">
        <v>27</v>
      </c>
      <c r="G71" s="3">
        <v>81.818181818181827</v>
      </c>
    </row>
    <row r="72" spans="2:7" x14ac:dyDescent="0.2">
      <c r="B72" s="91" t="s">
        <v>248</v>
      </c>
      <c r="C72" s="102">
        <v>0</v>
      </c>
      <c r="D72" s="106">
        <v>0</v>
      </c>
      <c r="F72" s="20">
        <v>0</v>
      </c>
      <c r="G72" s="3">
        <v>0</v>
      </c>
    </row>
    <row r="73" spans="2:7" x14ac:dyDescent="0.2">
      <c r="B73" s="91" t="s">
        <v>182</v>
      </c>
      <c r="C73" s="102">
        <v>1</v>
      </c>
      <c r="D73" s="106">
        <v>3.125</v>
      </c>
      <c r="F73" s="20">
        <v>4</v>
      </c>
      <c r="G73" s="3">
        <v>12.121212121212121</v>
      </c>
    </row>
    <row r="74" spans="2:7" x14ac:dyDescent="0.2">
      <c r="B74" s="92" t="s">
        <v>183</v>
      </c>
      <c r="C74" s="103">
        <v>32</v>
      </c>
      <c r="D74" s="109">
        <v>100</v>
      </c>
      <c r="F74" s="19">
        <v>33</v>
      </c>
      <c r="G74" s="5">
        <v>100</v>
      </c>
    </row>
    <row r="75" spans="2:7" x14ac:dyDescent="0.2">
      <c r="B75" s="96" t="s">
        <v>250</v>
      </c>
      <c r="C75" s="90"/>
      <c r="D75" s="106"/>
    </row>
    <row r="76" spans="2:7" x14ac:dyDescent="0.2">
      <c r="B76" s="90"/>
      <c r="C76" s="90"/>
      <c r="D76" s="90"/>
    </row>
    <row r="77" spans="2:7" x14ac:dyDescent="0.2">
      <c r="B77" s="91" t="s">
        <v>267</v>
      </c>
      <c r="C77" s="90"/>
      <c r="D77" s="90"/>
    </row>
    <row r="78" spans="2:7" x14ac:dyDescent="0.2">
      <c r="B78" s="90"/>
      <c r="C78" s="90"/>
      <c r="D78" s="90"/>
    </row>
    <row r="79" spans="2:7" x14ac:dyDescent="0.2">
      <c r="B79" s="94"/>
      <c r="C79" s="93" t="s">
        <v>507</v>
      </c>
      <c r="D79" s="94" t="s">
        <v>7</v>
      </c>
      <c r="F79" s="93" t="s">
        <v>507</v>
      </c>
      <c r="G79" s="94" t="s">
        <v>7</v>
      </c>
    </row>
    <row r="80" spans="2:7" x14ac:dyDescent="0.2">
      <c r="B80" s="100" t="s">
        <v>268</v>
      </c>
      <c r="C80" s="20">
        <v>1</v>
      </c>
      <c r="D80" s="3">
        <v>3.125</v>
      </c>
      <c r="F80" s="20">
        <v>2</v>
      </c>
      <c r="G80" s="3">
        <v>6.0606060606060606</v>
      </c>
    </row>
    <row r="81" spans="2:7" x14ac:dyDescent="0.2">
      <c r="B81" s="100" t="s">
        <v>269</v>
      </c>
      <c r="C81" s="20">
        <v>1</v>
      </c>
      <c r="D81" s="3">
        <v>3.125</v>
      </c>
      <c r="F81" s="20">
        <v>1</v>
      </c>
      <c r="G81" s="3">
        <v>3.0303030303030303</v>
      </c>
    </row>
    <row r="82" spans="2:7" x14ac:dyDescent="0.2">
      <c r="B82" s="100" t="s">
        <v>270</v>
      </c>
      <c r="C82" s="20">
        <v>5</v>
      </c>
      <c r="D82" s="3">
        <v>15.625</v>
      </c>
      <c r="F82" s="20">
        <v>4</v>
      </c>
      <c r="G82" s="3">
        <v>12.121212121212121</v>
      </c>
    </row>
    <row r="83" spans="2:7" x14ac:dyDescent="0.2">
      <c r="B83" s="100" t="s">
        <v>271</v>
      </c>
      <c r="C83" s="20">
        <v>16</v>
      </c>
      <c r="D83" s="3">
        <v>50</v>
      </c>
      <c r="F83" s="20">
        <v>13</v>
      </c>
      <c r="G83" s="3">
        <v>39.393939393939391</v>
      </c>
    </row>
    <row r="84" spans="2:7" x14ac:dyDescent="0.2">
      <c r="B84" s="100" t="s">
        <v>272</v>
      </c>
      <c r="C84" s="20">
        <v>3</v>
      </c>
      <c r="D84" s="3">
        <v>9.375</v>
      </c>
      <c r="F84" s="20">
        <v>5</v>
      </c>
      <c r="G84" s="3">
        <v>15.151515151515152</v>
      </c>
    </row>
    <row r="85" spans="2:7" x14ac:dyDescent="0.2">
      <c r="B85" s="100" t="s">
        <v>273</v>
      </c>
      <c r="C85" s="20">
        <v>0</v>
      </c>
      <c r="D85" s="3">
        <v>0</v>
      </c>
      <c r="F85" s="20">
        <v>6</v>
      </c>
      <c r="G85" s="3">
        <v>18.181818181818183</v>
      </c>
    </row>
    <row r="86" spans="2:7" x14ac:dyDescent="0.2">
      <c r="B86" s="100" t="s">
        <v>274</v>
      </c>
      <c r="C86" s="20">
        <v>5</v>
      </c>
      <c r="D86" s="3">
        <v>15.625</v>
      </c>
      <c r="F86" s="20">
        <v>0</v>
      </c>
      <c r="G86" s="3">
        <v>0</v>
      </c>
    </row>
    <row r="87" spans="2:7" x14ac:dyDescent="0.2">
      <c r="B87" s="100" t="s">
        <v>275</v>
      </c>
      <c r="C87" s="20">
        <v>0</v>
      </c>
      <c r="D87" s="3">
        <v>0</v>
      </c>
      <c r="F87" s="20">
        <v>0</v>
      </c>
      <c r="G87" s="3">
        <v>0</v>
      </c>
    </row>
    <row r="88" spans="2:7" x14ac:dyDescent="0.2">
      <c r="B88" s="100" t="s">
        <v>276</v>
      </c>
      <c r="C88" s="20">
        <v>0</v>
      </c>
      <c r="D88" s="3">
        <v>0</v>
      </c>
      <c r="F88" s="20">
        <v>0</v>
      </c>
      <c r="G88" s="3">
        <v>0</v>
      </c>
    </row>
    <row r="89" spans="2:7" x14ac:dyDescent="0.2">
      <c r="B89" s="100" t="s">
        <v>277</v>
      </c>
      <c r="C89" s="20">
        <v>0</v>
      </c>
      <c r="D89" s="3">
        <v>0</v>
      </c>
      <c r="F89" s="20">
        <v>0</v>
      </c>
      <c r="G89" s="3">
        <v>0</v>
      </c>
    </row>
    <row r="90" spans="2:7" x14ac:dyDescent="0.2">
      <c r="B90" s="100" t="s">
        <v>278</v>
      </c>
      <c r="C90" s="20">
        <v>0</v>
      </c>
      <c r="D90" s="3">
        <v>0</v>
      </c>
      <c r="F90" s="20">
        <v>0</v>
      </c>
      <c r="G90" s="3">
        <v>0</v>
      </c>
    </row>
    <row r="91" spans="2:7" x14ac:dyDescent="0.2">
      <c r="B91" s="100" t="s">
        <v>279</v>
      </c>
      <c r="C91" s="20">
        <v>0</v>
      </c>
      <c r="D91" s="3">
        <v>0</v>
      </c>
      <c r="F91" s="20">
        <v>0</v>
      </c>
      <c r="G91" s="3">
        <v>0</v>
      </c>
    </row>
    <row r="92" spans="2:7" x14ac:dyDescent="0.2">
      <c r="B92" s="100" t="s">
        <v>280</v>
      </c>
      <c r="C92" s="20">
        <v>1</v>
      </c>
      <c r="D92" s="3">
        <v>3.125</v>
      </c>
      <c r="F92" s="20">
        <v>1</v>
      </c>
      <c r="G92" s="3">
        <v>3.0303030303030303</v>
      </c>
    </row>
    <row r="93" spans="2:7" x14ac:dyDescent="0.2">
      <c r="B93" s="100" t="s">
        <v>248</v>
      </c>
      <c r="C93" s="20">
        <v>0</v>
      </c>
      <c r="D93" s="3">
        <v>0</v>
      </c>
      <c r="F93" s="20">
        <v>1</v>
      </c>
      <c r="G93" s="3">
        <v>3.0303030303030303</v>
      </c>
    </row>
    <row r="94" spans="2:7" x14ac:dyDescent="0.2">
      <c r="B94" s="91" t="s">
        <v>182</v>
      </c>
      <c r="C94" s="20">
        <v>0</v>
      </c>
      <c r="D94" s="3">
        <v>0</v>
      </c>
      <c r="F94" s="20">
        <v>0</v>
      </c>
      <c r="G94" s="3">
        <v>0</v>
      </c>
    </row>
    <row r="95" spans="2:7" x14ac:dyDescent="0.2">
      <c r="B95" s="92" t="s">
        <v>183</v>
      </c>
      <c r="C95" s="19">
        <v>32</v>
      </c>
      <c r="D95" s="6">
        <v>100</v>
      </c>
      <c r="F95" s="19">
        <v>33</v>
      </c>
      <c r="G95" s="5">
        <v>100</v>
      </c>
    </row>
    <row r="96" spans="2:7" x14ac:dyDescent="0.2">
      <c r="B96" s="96" t="s">
        <v>261</v>
      </c>
      <c r="C96" s="90"/>
      <c r="D96" s="90"/>
    </row>
    <row r="97" spans="2:4" x14ac:dyDescent="0.2">
      <c r="B97" s="91" t="s">
        <v>234</v>
      </c>
      <c r="C97" s="90"/>
      <c r="D97" s="90"/>
    </row>
    <row r="98" spans="2:4" x14ac:dyDescent="0.2">
      <c r="B98" s="90"/>
      <c r="C98" s="90"/>
      <c r="D98" s="90"/>
    </row>
    <row r="99" spans="2:4" x14ac:dyDescent="0.2">
      <c r="B99" s="90"/>
      <c r="C99" s="90"/>
      <c r="D99" s="90"/>
    </row>
    <row r="100" spans="2:4" x14ac:dyDescent="0.2">
      <c r="B100" s="90"/>
      <c r="C100" s="91"/>
      <c r="D100" s="91"/>
    </row>
    <row r="101" spans="2:4" x14ac:dyDescent="0.2">
      <c r="B101" s="90"/>
    </row>
  </sheetData>
  <phoneticPr fontId="9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workbookViewId="0">
      <selection activeCell="A43" sqref="A1:XFD1048576"/>
    </sheetView>
  </sheetViews>
  <sheetFormatPr defaultColWidth="8.88671875" defaultRowHeight="13.2" x14ac:dyDescent="0.2"/>
  <cols>
    <col min="1" max="1" width="3.6640625" style="3" customWidth="1"/>
    <col min="2" max="2" width="29.21875" style="3" customWidth="1"/>
    <col min="3" max="4" width="8.88671875" style="3"/>
    <col min="5" max="5" width="2.88671875" style="3" customWidth="1"/>
    <col min="6" max="16384" width="8.88671875" style="3"/>
  </cols>
  <sheetData>
    <row r="1" spans="2:7" x14ac:dyDescent="0.2">
      <c r="B1" s="124" t="s">
        <v>281</v>
      </c>
      <c r="C1" s="37"/>
      <c r="D1" s="37"/>
    </row>
    <row r="2" spans="2:7" x14ac:dyDescent="0.2">
      <c r="B2" s="124"/>
      <c r="C2" s="37"/>
      <c r="D2" s="37"/>
    </row>
    <row r="3" spans="2:7" x14ac:dyDescent="0.2">
      <c r="B3" s="113" t="s">
        <v>69</v>
      </c>
      <c r="C3" s="111" t="s">
        <v>3</v>
      </c>
      <c r="D3" s="111"/>
      <c r="F3" s="3" t="s">
        <v>4</v>
      </c>
    </row>
    <row r="4" spans="2:7" x14ac:dyDescent="0.2">
      <c r="B4" s="114" t="s">
        <v>282</v>
      </c>
      <c r="C4" s="115" t="s">
        <v>177</v>
      </c>
      <c r="D4" s="116" t="s">
        <v>7</v>
      </c>
      <c r="F4" s="115" t="s">
        <v>177</v>
      </c>
      <c r="G4" s="116" t="s">
        <v>7</v>
      </c>
    </row>
    <row r="5" spans="2:7" x14ac:dyDescent="0.2">
      <c r="B5" s="113">
        <v>0</v>
      </c>
      <c r="C5" s="125">
        <v>0</v>
      </c>
      <c r="D5" s="126">
        <v>0</v>
      </c>
      <c r="F5" s="25">
        <v>1</v>
      </c>
      <c r="G5" s="126">
        <v>3.0303030303030303</v>
      </c>
    </row>
    <row r="6" spans="2:7" x14ac:dyDescent="0.2">
      <c r="B6" s="113">
        <v>1</v>
      </c>
      <c r="C6" s="125">
        <v>0</v>
      </c>
      <c r="D6" s="126">
        <v>0</v>
      </c>
      <c r="F6" s="25">
        <v>1</v>
      </c>
      <c r="G6" s="126">
        <v>3.0303030303030303</v>
      </c>
    </row>
    <row r="7" spans="2:7" x14ac:dyDescent="0.2">
      <c r="B7" s="113">
        <v>2</v>
      </c>
      <c r="C7" s="125">
        <v>1</v>
      </c>
      <c r="D7" s="126">
        <v>3.125</v>
      </c>
      <c r="F7" s="25">
        <v>1</v>
      </c>
      <c r="G7" s="126">
        <v>3.0303030303030303</v>
      </c>
    </row>
    <row r="8" spans="2:7" x14ac:dyDescent="0.2">
      <c r="B8" s="113">
        <v>3</v>
      </c>
      <c r="C8" s="125">
        <v>0</v>
      </c>
      <c r="D8" s="126">
        <v>0</v>
      </c>
      <c r="F8" s="25">
        <v>1</v>
      </c>
      <c r="G8" s="126">
        <v>3.0303030303030303</v>
      </c>
    </row>
    <row r="9" spans="2:7" x14ac:dyDescent="0.2">
      <c r="B9" s="113">
        <v>4</v>
      </c>
      <c r="C9" s="125">
        <v>2</v>
      </c>
      <c r="D9" s="126">
        <v>6.25</v>
      </c>
      <c r="F9" s="25">
        <v>4</v>
      </c>
      <c r="G9" s="126">
        <v>12.121212121212121</v>
      </c>
    </row>
    <row r="10" spans="2:7" x14ac:dyDescent="0.2">
      <c r="B10" s="113">
        <v>5</v>
      </c>
      <c r="C10" s="125">
        <v>22</v>
      </c>
      <c r="D10" s="126">
        <v>68.75</v>
      </c>
      <c r="F10" s="25">
        <v>19</v>
      </c>
      <c r="G10" s="126">
        <v>57.575757575757578</v>
      </c>
    </row>
    <row r="11" spans="2:7" x14ac:dyDescent="0.2">
      <c r="B11" s="113">
        <v>6</v>
      </c>
      <c r="C11" s="125">
        <v>5</v>
      </c>
      <c r="D11" s="126">
        <v>15.625</v>
      </c>
      <c r="F11" s="25">
        <v>6</v>
      </c>
      <c r="G11" s="126">
        <v>18.181818181818183</v>
      </c>
    </row>
    <row r="12" spans="2:7" x14ac:dyDescent="0.2">
      <c r="B12" s="113">
        <v>7</v>
      </c>
      <c r="C12" s="125">
        <v>0</v>
      </c>
      <c r="D12" s="126">
        <v>0</v>
      </c>
      <c r="F12" s="25">
        <v>0</v>
      </c>
      <c r="G12" s="126">
        <v>0</v>
      </c>
    </row>
    <row r="13" spans="2:7" x14ac:dyDescent="0.2">
      <c r="B13" s="113" t="s">
        <v>26</v>
      </c>
      <c r="C13" s="125">
        <v>2</v>
      </c>
      <c r="D13" s="126">
        <v>6.25</v>
      </c>
      <c r="F13" s="25">
        <v>0</v>
      </c>
      <c r="G13" s="126">
        <v>0</v>
      </c>
    </row>
    <row r="14" spans="2:7" x14ac:dyDescent="0.2">
      <c r="B14" s="114" t="s">
        <v>10</v>
      </c>
      <c r="C14" s="127">
        <v>32</v>
      </c>
      <c r="D14" s="132">
        <v>100</v>
      </c>
      <c r="F14" s="21">
        <v>33</v>
      </c>
      <c r="G14" s="132">
        <v>100</v>
      </c>
    </row>
    <row r="15" spans="2:7" x14ac:dyDescent="0.2">
      <c r="B15" s="112" t="s">
        <v>233</v>
      </c>
      <c r="C15" s="129"/>
      <c r="D15" s="130"/>
      <c r="E15" s="131"/>
    </row>
    <row r="16" spans="2:7" x14ac:dyDescent="0.2">
      <c r="B16" s="117" t="s">
        <v>283</v>
      </c>
      <c r="C16" s="129"/>
      <c r="D16" s="130"/>
      <c r="E16" s="131"/>
    </row>
    <row r="17" spans="2:7" x14ac:dyDescent="0.2">
      <c r="B17" s="118"/>
      <c r="C17" s="129"/>
      <c r="D17" s="130"/>
      <c r="E17" s="131"/>
    </row>
    <row r="18" spans="2:7" x14ac:dyDescent="0.2">
      <c r="B18" s="120" t="s">
        <v>284</v>
      </c>
      <c r="C18" s="115" t="s">
        <v>507</v>
      </c>
      <c r="D18" s="116" t="s">
        <v>7</v>
      </c>
      <c r="F18" s="115"/>
      <c r="G18" s="116"/>
    </row>
    <row r="19" spans="2:7" x14ac:dyDescent="0.2">
      <c r="B19" s="119" t="s">
        <v>137</v>
      </c>
      <c r="C19" s="125">
        <v>0</v>
      </c>
      <c r="D19" s="126">
        <v>0</v>
      </c>
      <c r="F19" s="25">
        <v>1</v>
      </c>
      <c r="G19" s="126">
        <v>3.0303030303030303</v>
      </c>
    </row>
    <row r="20" spans="2:7" x14ac:dyDescent="0.2">
      <c r="B20" s="119" t="s">
        <v>285</v>
      </c>
      <c r="C20" s="125">
        <v>0</v>
      </c>
      <c r="D20" s="126">
        <v>0</v>
      </c>
      <c r="F20" s="25">
        <v>1</v>
      </c>
      <c r="G20" s="126">
        <v>3.0303030303030303</v>
      </c>
    </row>
    <row r="21" spans="2:7" x14ac:dyDescent="0.2">
      <c r="B21" s="119" t="s">
        <v>286</v>
      </c>
      <c r="C21" s="125">
        <v>3</v>
      </c>
      <c r="D21" s="126">
        <v>9.375</v>
      </c>
      <c r="F21" s="25">
        <v>0</v>
      </c>
      <c r="G21" s="126">
        <v>0</v>
      </c>
    </row>
    <row r="22" spans="2:7" x14ac:dyDescent="0.2">
      <c r="B22" s="119" t="s">
        <v>287</v>
      </c>
      <c r="C22" s="125">
        <v>0</v>
      </c>
      <c r="D22" s="126">
        <v>0</v>
      </c>
      <c r="F22" s="25">
        <v>2</v>
      </c>
      <c r="G22" s="126">
        <v>6.0606060606060606</v>
      </c>
    </row>
    <row r="23" spans="2:7" x14ac:dyDescent="0.2">
      <c r="B23" s="119" t="s">
        <v>288</v>
      </c>
      <c r="C23" s="125">
        <v>1</v>
      </c>
      <c r="D23" s="126">
        <v>3.125</v>
      </c>
      <c r="F23" s="25">
        <v>1</v>
      </c>
      <c r="G23" s="126">
        <v>3.0303030303030303</v>
      </c>
    </row>
    <row r="24" spans="2:7" x14ac:dyDescent="0.2">
      <c r="B24" s="119" t="s">
        <v>289</v>
      </c>
      <c r="C24" s="125">
        <v>1</v>
      </c>
      <c r="D24" s="126">
        <v>3.125</v>
      </c>
      <c r="F24" s="25">
        <v>2</v>
      </c>
      <c r="G24" s="126">
        <v>6.0606060606060606</v>
      </c>
    </row>
    <row r="25" spans="2:7" x14ac:dyDescent="0.2">
      <c r="B25" s="119" t="s">
        <v>290</v>
      </c>
      <c r="C25" s="125">
        <v>1</v>
      </c>
      <c r="D25" s="126">
        <v>3.125</v>
      </c>
      <c r="F25" s="25">
        <v>2</v>
      </c>
      <c r="G25" s="126">
        <v>6.0606060606060606</v>
      </c>
    </row>
    <row r="26" spans="2:7" x14ac:dyDescent="0.2">
      <c r="B26" s="119" t="s">
        <v>291</v>
      </c>
      <c r="C26" s="125">
        <v>1</v>
      </c>
      <c r="D26" s="126">
        <v>3.125</v>
      </c>
      <c r="F26" s="25">
        <v>0</v>
      </c>
      <c r="G26" s="126">
        <v>0</v>
      </c>
    </row>
    <row r="27" spans="2:7" x14ac:dyDescent="0.2">
      <c r="B27" s="119" t="s">
        <v>292</v>
      </c>
      <c r="C27" s="125">
        <v>5</v>
      </c>
      <c r="D27" s="126">
        <v>15.625</v>
      </c>
      <c r="F27" s="25">
        <v>4</v>
      </c>
      <c r="G27" s="126">
        <v>12.121212121212121</v>
      </c>
    </row>
    <row r="28" spans="2:7" x14ac:dyDescent="0.2">
      <c r="B28" s="119" t="s">
        <v>293</v>
      </c>
      <c r="C28" s="125">
        <v>9</v>
      </c>
      <c r="D28" s="126">
        <v>28.125</v>
      </c>
      <c r="F28" s="25">
        <v>13</v>
      </c>
      <c r="G28" s="126">
        <v>39.393939393939391</v>
      </c>
    </row>
    <row r="29" spans="2:7" x14ac:dyDescent="0.2">
      <c r="B29" s="119" t="s">
        <v>294</v>
      </c>
      <c r="C29" s="125">
        <v>7</v>
      </c>
      <c r="D29" s="126">
        <v>21.875</v>
      </c>
      <c r="F29" s="25">
        <v>3</v>
      </c>
      <c r="G29" s="126">
        <v>9.0909090909090917</v>
      </c>
    </row>
    <row r="30" spans="2:7" x14ac:dyDescent="0.2">
      <c r="B30" s="119" t="s">
        <v>295</v>
      </c>
      <c r="C30" s="125">
        <v>2</v>
      </c>
      <c r="D30" s="126">
        <v>6.25</v>
      </c>
      <c r="F30" s="25">
        <v>2</v>
      </c>
      <c r="G30" s="126">
        <v>6.0606060606060606</v>
      </c>
    </row>
    <row r="31" spans="2:7" x14ac:dyDescent="0.2">
      <c r="B31" s="119" t="s">
        <v>296</v>
      </c>
      <c r="C31" s="125">
        <v>1</v>
      </c>
      <c r="D31" s="126">
        <v>3.125</v>
      </c>
      <c r="F31" s="25">
        <v>2</v>
      </c>
      <c r="G31" s="126">
        <v>6.0606060606060606</v>
      </c>
    </row>
    <row r="32" spans="2:7" x14ac:dyDescent="0.2">
      <c r="B32" s="119" t="s">
        <v>26</v>
      </c>
      <c r="C32" s="125">
        <v>1</v>
      </c>
      <c r="D32" s="126">
        <v>3.125</v>
      </c>
      <c r="F32" s="25">
        <v>0</v>
      </c>
      <c r="G32" s="126">
        <v>0</v>
      </c>
    </row>
    <row r="33" spans="2:7" x14ac:dyDescent="0.2">
      <c r="B33" s="120" t="s">
        <v>10</v>
      </c>
      <c r="C33" s="127">
        <v>32</v>
      </c>
      <c r="D33" s="132">
        <v>100</v>
      </c>
      <c r="F33" s="127">
        <v>33</v>
      </c>
      <c r="G33" s="128">
        <v>100</v>
      </c>
    </row>
    <row r="35" spans="2:7" x14ac:dyDescent="0.2">
      <c r="B35" s="121"/>
      <c r="C35" s="129"/>
      <c r="D35" s="130"/>
    </row>
    <row r="36" spans="2:7" x14ac:dyDescent="0.2">
      <c r="B36" s="120" t="s">
        <v>297</v>
      </c>
      <c r="C36" s="115" t="s">
        <v>507</v>
      </c>
      <c r="D36" s="116" t="s">
        <v>7</v>
      </c>
      <c r="E36" s="37"/>
      <c r="F36" s="115"/>
      <c r="G36" s="116"/>
    </row>
    <row r="37" spans="2:7" x14ac:dyDescent="0.2">
      <c r="B37" s="119" t="s">
        <v>298</v>
      </c>
      <c r="C37" s="25">
        <v>0</v>
      </c>
      <c r="D37" s="126">
        <v>0</v>
      </c>
      <c r="E37" s="37"/>
      <c r="F37" s="25">
        <v>2</v>
      </c>
      <c r="G37" s="126">
        <v>6.0606060606060606</v>
      </c>
    </row>
    <row r="38" spans="2:7" x14ac:dyDescent="0.2">
      <c r="B38" s="119" t="s">
        <v>299</v>
      </c>
      <c r="C38" s="25">
        <v>2</v>
      </c>
      <c r="D38" s="126">
        <v>6.25</v>
      </c>
      <c r="E38" s="37"/>
      <c r="F38" s="25">
        <v>1</v>
      </c>
      <c r="G38" s="126">
        <v>3.0303030303030303</v>
      </c>
    </row>
    <row r="39" spans="2:7" x14ac:dyDescent="0.2">
      <c r="B39" s="119" t="s">
        <v>300</v>
      </c>
      <c r="C39" s="25">
        <v>0</v>
      </c>
      <c r="D39" s="126">
        <v>0</v>
      </c>
      <c r="E39" s="37"/>
      <c r="F39" s="25">
        <v>0</v>
      </c>
      <c r="G39" s="126">
        <v>0</v>
      </c>
    </row>
    <row r="40" spans="2:7" x14ac:dyDescent="0.2">
      <c r="B40" s="119" t="s">
        <v>301</v>
      </c>
      <c r="C40" s="25">
        <v>1</v>
      </c>
      <c r="D40" s="126">
        <v>3.125</v>
      </c>
      <c r="E40" s="37"/>
      <c r="F40" s="25">
        <v>2</v>
      </c>
      <c r="G40" s="126">
        <v>6.0606060606060606</v>
      </c>
    </row>
    <row r="41" spans="2:7" x14ac:dyDescent="0.2">
      <c r="B41" s="119" t="s">
        <v>302</v>
      </c>
      <c r="C41" s="25">
        <v>3</v>
      </c>
      <c r="D41" s="126">
        <v>9.375</v>
      </c>
      <c r="E41" s="37"/>
      <c r="F41" s="25">
        <v>3</v>
      </c>
      <c r="G41" s="126">
        <v>9.0909090909090917</v>
      </c>
    </row>
    <row r="42" spans="2:7" x14ac:dyDescent="0.2">
      <c r="B42" s="119" t="s">
        <v>303</v>
      </c>
      <c r="C42" s="25">
        <v>2</v>
      </c>
      <c r="D42" s="126">
        <v>6.25</v>
      </c>
      <c r="E42" s="37"/>
      <c r="F42" s="25">
        <v>4</v>
      </c>
      <c r="G42" s="126">
        <v>12.121212121212121</v>
      </c>
    </row>
    <row r="43" spans="2:7" x14ac:dyDescent="0.2">
      <c r="B43" s="119" t="s">
        <v>304</v>
      </c>
      <c r="C43" s="25">
        <v>9</v>
      </c>
      <c r="D43" s="126">
        <v>28.125</v>
      </c>
      <c r="E43" s="37"/>
      <c r="F43" s="25">
        <v>7</v>
      </c>
      <c r="G43" s="126">
        <v>21.212121212121211</v>
      </c>
    </row>
    <row r="44" spans="2:7" x14ac:dyDescent="0.2">
      <c r="B44" s="119" t="s">
        <v>305</v>
      </c>
      <c r="C44" s="25">
        <v>5</v>
      </c>
      <c r="D44" s="126">
        <v>15.625</v>
      </c>
      <c r="E44" s="37"/>
      <c r="F44" s="25">
        <v>6</v>
      </c>
      <c r="G44" s="126">
        <v>18.181818181818183</v>
      </c>
    </row>
    <row r="45" spans="2:7" x14ac:dyDescent="0.2">
      <c r="B45" s="119" t="s">
        <v>306</v>
      </c>
      <c r="C45" s="25">
        <v>6</v>
      </c>
      <c r="D45" s="126">
        <v>18.75</v>
      </c>
      <c r="E45" s="37"/>
      <c r="F45" s="25">
        <v>6</v>
      </c>
      <c r="G45" s="126">
        <v>18.181818181818183</v>
      </c>
    </row>
    <row r="46" spans="2:7" x14ac:dyDescent="0.2">
      <c r="B46" s="119" t="s">
        <v>307</v>
      </c>
      <c r="C46" s="25">
        <v>2</v>
      </c>
      <c r="D46" s="126">
        <v>6.25</v>
      </c>
      <c r="E46" s="37"/>
      <c r="F46" s="25">
        <v>2</v>
      </c>
      <c r="G46" s="126">
        <v>6.0606060606060606</v>
      </c>
    </row>
    <row r="47" spans="2:7" x14ac:dyDescent="0.2">
      <c r="B47" s="119" t="s">
        <v>308</v>
      </c>
      <c r="C47" s="25">
        <v>1</v>
      </c>
      <c r="D47" s="126">
        <v>3.125</v>
      </c>
      <c r="E47" s="37"/>
      <c r="F47" s="25">
        <v>0</v>
      </c>
      <c r="G47" s="126">
        <v>0</v>
      </c>
    </row>
    <row r="48" spans="2:7" x14ac:dyDescent="0.2">
      <c r="B48" s="119" t="s">
        <v>309</v>
      </c>
      <c r="C48" s="25">
        <v>0</v>
      </c>
      <c r="D48" s="126">
        <v>0</v>
      </c>
      <c r="E48" s="37"/>
      <c r="F48" s="25">
        <v>0</v>
      </c>
      <c r="G48" s="126">
        <v>0</v>
      </c>
    </row>
    <row r="49" spans="2:8" x14ac:dyDescent="0.2">
      <c r="B49" s="121" t="s">
        <v>310</v>
      </c>
      <c r="C49" s="25">
        <v>0</v>
      </c>
      <c r="D49" s="126">
        <v>0</v>
      </c>
      <c r="E49" s="37"/>
      <c r="F49" s="25">
        <v>0</v>
      </c>
      <c r="G49" s="126">
        <v>0</v>
      </c>
    </row>
    <row r="50" spans="2:8" x14ac:dyDescent="0.2">
      <c r="B50" s="119" t="s">
        <v>26</v>
      </c>
      <c r="C50" s="25">
        <v>1</v>
      </c>
      <c r="D50" s="126">
        <v>3.125</v>
      </c>
      <c r="E50" s="37"/>
      <c r="F50" s="25">
        <v>0</v>
      </c>
      <c r="G50" s="126">
        <v>0</v>
      </c>
    </row>
    <row r="51" spans="2:8" x14ac:dyDescent="0.2">
      <c r="B51" s="120" t="s">
        <v>10</v>
      </c>
      <c r="C51" s="127">
        <v>32</v>
      </c>
      <c r="D51" s="132">
        <v>100</v>
      </c>
      <c r="E51" s="37"/>
      <c r="F51" s="127">
        <v>33</v>
      </c>
      <c r="G51" s="128">
        <v>100</v>
      </c>
    </row>
    <row r="52" spans="2:8" x14ac:dyDescent="0.2">
      <c r="B52" s="122" t="s">
        <v>250</v>
      </c>
      <c r="C52" s="37"/>
      <c r="D52" s="37"/>
      <c r="E52" s="37"/>
    </row>
    <row r="53" spans="2:8" x14ac:dyDescent="0.2">
      <c r="B53" s="246"/>
      <c r="C53" s="246"/>
      <c r="D53" s="246"/>
      <c r="E53" s="246"/>
    </row>
    <row r="54" spans="2:8" x14ac:dyDescent="0.2">
      <c r="B54" s="246"/>
      <c r="C54" s="246"/>
      <c r="D54" s="246"/>
      <c r="E54" s="246"/>
    </row>
    <row r="55" spans="2:8" x14ac:dyDescent="0.2">
      <c r="B55" s="123"/>
      <c r="C55" s="123"/>
      <c r="D55" s="123"/>
      <c r="E55" s="123"/>
    </row>
    <row r="56" spans="2:8" x14ac:dyDescent="0.2">
      <c r="B56" s="119" t="s">
        <v>311</v>
      </c>
      <c r="C56" s="37"/>
      <c r="D56" s="37"/>
      <c r="E56" s="37"/>
    </row>
    <row r="57" spans="2:8" x14ac:dyDescent="0.2">
      <c r="B57" s="119" t="s">
        <v>69</v>
      </c>
      <c r="C57" s="37"/>
      <c r="D57" s="37"/>
      <c r="E57" s="37"/>
    </row>
    <row r="58" spans="2:8" x14ac:dyDescent="0.2">
      <c r="B58" s="120" t="s">
        <v>69</v>
      </c>
      <c r="C58" s="115" t="s">
        <v>507</v>
      </c>
      <c r="D58" s="36" t="s">
        <v>7</v>
      </c>
      <c r="E58" s="129"/>
      <c r="F58" s="115"/>
      <c r="G58" s="36"/>
      <c r="H58" s="11"/>
    </row>
    <row r="59" spans="2:8" x14ac:dyDescent="0.2">
      <c r="B59" s="119" t="s">
        <v>312</v>
      </c>
      <c r="C59" s="125">
        <v>0</v>
      </c>
      <c r="D59" s="133">
        <v>0</v>
      </c>
      <c r="E59" s="129"/>
      <c r="F59" s="25">
        <v>1</v>
      </c>
      <c r="G59" s="126">
        <v>3.0303030303030303</v>
      </c>
    </row>
    <row r="60" spans="2:8" x14ac:dyDescent="0.2">
      <c r="B60" s="119" t="s">
        <v>313</v>
      </c>
      <c r="C60" s="125">
        <v>4</v>
      </c>
      <c r="D60" s="133">
        <v>12.5</v>
      </c>
      <c r="E60" s="129"/>
      <c r="F60" s="25">
        <v>5</v>
      </c>
      <c r="G60" s="126">
        <v>15.151515151515152</v>
      </c>
    </row>
    <row r="61" spans="2:8" x14ac:dyDescent="0.2">
      <c r="B61" s="119" t="s">
        <v>314</v>
      </c>
      <c r="C61" s="125">
        <v>1</v>
      </c>
      <c r="D61" s="133">
        <v>3.125</v>
      </c>
      <c r="E61" s="129"/>
      <c r="F61" s="25">
        <v>2</v>
      </c>
      <c r="G61" s="126">
        <v>6.0606060606060606</v>
      </c>
    </row>
    <row r="62" spans="2:8" x14ac:dyDescent="0.2">
      <c r="B62" s="119" t="s">
        <v>315</v>
      </c>
      <c r="C62" s="125">
        <v>4</v>
      </c>
      <c r="D62" s="133">
        <v>12.5</v>
      </c>
      <c r="E62" s="129"/>
      <c r="F62" s="25">
        <v>2</v>
      </c>
      <c r="G62" s="126">
        <v>6.0606060606060606</v>
      </c>
    </row>
    <row r="63" spans="2:8" x14ac:dyDescent="0.2">
      <c r="B63" s="119" t="s">
        <v>316</v>
      </c>
      <c r="C63" s="125">
        <v>5</v>
      </c>
      <c r="D63" s="133">
        <v>15.625</v>
      </c>
      <c r="E63" s="129"/>
      <c r="F63" s="25">
        <v>4</v>
      </c>
      <c r="G63" s="126">
        <v>12.121212121212121</v>
      </c>
    </row>
    <row r="64" spans="2:8" x14ac:dyDescent="0.2">
      <c r="B64" s="119" t="s">
        <v>317</v>
      </c>
      <c r="C64" s="125">
        <v>4</v>
      </c>
      <c r="D64" s="133">
        <v>12.5</v>
      </c>
      <c r="E64" s="129"/>
      <c r="F64" s="25">
        <v>2</v>
      </c>
      <c r="G64" s="126">
        <v>6.0606060606060606</v>
      </c>
    </row>
    <row r="65" spans="2:7" x14ac:dyDescent="0.2">
      <c r="B65" s="119" t="s">
        <v>318</v>
      </c>
      <c r="C65" s="125">
        <v>2</v>
      </c>
      <c r="D65" s="133">
        <v>6.25</v>
      </c>
      <c r="E65" s="129"/>
      <c r="F65" s="25">
        <v>4</v>
      </c>
      <c r="G65" s="126">
        <v>12.121212121212121</v>
      </c>
    </row>
    <row r="66" spans="2:7" x14ac:dyDescent="0.2">
      <c r="B66" s="119" t="s">
        <v>319</v>
      </c>
      <c r="C66" s="125">
        <v>4</v>
      </c>
      <c r="D66" s="133">
        <v>12.5</v>
      </c>
      <c r="E66" s="129"/>
      <c r="F66" s="25">
        <v>3</v>
      </c>
      <c r="G66" s="126">
        <v>9.0909090909090917</v>
      </c>
    </row>
    <row r="67" spans="2:7" x14ac:dyDescent="0.2">
      <c r="B67" s="119" t="s">
        <v>320</v>
      </c>
      <c r="C67" s="125">
        <v>5</v>
      </c>
      <c r="D67" s="133">
        <v>15.625</v>
      </c>
      <c r="E67" s="129"/>
      <c r="F67" s="25">
        <v>4</v>
      </c>
      <c r="G67" s="126">
        <v>12.121212121212121</v>
      </c>
    </row>
    <row r="68" spans="2:7" x14ac:dyDescent="0.2">
      <c r="B68" s="119" t="s">
        <v>321</v>
      </c>
      <c r="C68" s="125">
        <v>1</v>
      </c>
      <c r="D68" s="133">
        <v>3.125</v>
      </c>
      <c r="E68" s="11"/>
      <c r="F68" s="25">
        <v>4</v>
      </c>
      <c r="G68" s="126">
        <v>12.121212121212121</v>
      </c>
    </row>
    <row r="69" spans="2:7" x14ac:dyDescent="0.2">
      <c r="B69" s="119" t="s">
        <v>322</v>
      </c>
      <c r="C69" s="125">
        <v>1</v>
      </c>
      <c r="D69" s="133">
        <v>3.125</v>
      </c>
      <c r="E69" s="11"/>
      <c r="F69" s="25">
        <v>0</v>
      </c>
      <c r="G69" s="126">
        <v>0</v>
      </c>
    </row>
    <row r="70" spans="2:7" x14ac:dyDescent="0.2">
      <c r="B70" s="119" t="s">
        <v>323</v>
      </c>
      <c r="C70" s="125">
        <v>1</v>
      </c>
      <c r="D70" s="133">
        <v>3.125</v>
      </c>
      <c r="E70" s="11"/>
      <c r="F70" s="25">
        <v>2</v>
      </c>
      <c r="G70" s="126">
        <v>6.0606060606060606</v>
      </c>
    </row>
    <row r="71" spans="2:7" x14ac:dyDescent="0.2">
      <c r="B71" s="119" t="s">
        <v>26</v>
      </c>
      <c r="C71" s="125">
        <v>0</v>
      </c>
      <c r="D71" s="133">
        <v>0</v>
      </c>
      <c r="E71" s="11"/>
      <c r="F71" s="25">
        <v>0</v>
      </c>
      <c r="G71" s="126">
        <v>0</v>
      </c>
    </row>
    <row r="72" spans="2:7" x14ac:dyDescent="0.2">
      <c r="B72" s="120" t="s">
        <v>10</v>
      </c>
      <c r="C72" s="127">
        <v>32</v>
      </c>
      <c r="D72" s="132">
        <v>100</v>
      </c>
      <c r="E72" s="11"/>
      <c r="F72" s="127">
        <v>33</v>
      </c>
      <c r="G72" s="128">
        <v>100</v>
      </c>
    </row>
  </sheetData>
  <phoneticPr fontId="9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5"/>
  <sheetViews>
    <sheetView zoomScale="90" zoomScaleNormal="90" workbookViewId="0">
      <selection activeCell="K29" sqref="K29"/>
    </sheetView>
  </sheetViews>
  <sheetFormatPr defaultColWidth="8.88671875" defaultRowHeight="13.2" x14ac:dyDescent="0.2"/>
  <cols>
    <col min="1" max="1" width="4" style="3" customWidth="1"/>
    <col min="2" max="2" width="25.33203125" style="3" customWidth="1"/>
    <col min="3" max="6" width="8.88671875" style="3"/>
    <col min="7" max="7" width="2.6640625" style="3" customWidth="1"/>
    <col min="8" max="8" width="25.88671875" style="3" customWidth="1"/>
    <col min="9" max="12" width="8.88671875" style="3"/>
    <col min="13" max="13" width="2" style="3" customWidth="1"/>
    <col min="14" max="14" width="25" style="3" customWidth="1"/>
    <col min="15" max="19" width="8.88671875" style="3"/>
    <col min="20" max="20" width="22.44140625" style="3" customWidth="1"/>
    <col min="21" max="21" width="8.88671875" style="3"/>
    <col min="22" max="22" width="8.88671875" style="13"/>
    <col min="23" max="23" width="3" style="3" customWidth="1"/>
    <col min="24" max="24" width="21.21875" style="3" customWidth="1"/>
    <col min="25" max="25" width="8.88671875" style="3"/>
    <col min="26" max="26" width="8.88671875" style="13"/>
    <col min="27" max="27" width="3.33203125" style="3" customWidth="1"/>
    <col min="28" max="28" width="22.33203125" style="3" customWidth="1"/>
    <col min="29" max="29" width="8.88671875" style="3"/>
    <col min="30" max="30" width="8.88671875" style="13"/>
    <col min="31" max="16384" width="8.88671875" style="3"/>
  </cols>
  <sheetData>
    <row r="1" spans="2:30" x14ac:dyDescent="0.2">
      <c r="B1" s="141" t="s">
        <v>324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2:30" x14ac:dyDescent="0.2">
      <c r="B2" s="141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30" x14ac:dyDescent="0.2"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2:30" x14ac:dyDescent="0.2">
      <c r="B4" s="147" t="s">
        <v>3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3" t="s">
        <v>4</v>
      </c>
    </row>
    <row r="5" spans="2:30" x14ac:dyDescent="0.2">
      <c r="B5" s="141" t="s">
        <v>325</v>
      </c>
      <c r="C5" s="140"/>
      <c r="D5" s="140"/>
      <c r="E5" s="140"/>
      <c r="F5" s="140"/>
      <c r="G5" s="140"/>
      <c r="H5" s="141" t="s">
        <v>326</v>
      </c>
      <c r="I5" s="140"/>
      <c r="J5" s="140"/>
      <c r="K5" s="140"/>
      <c r="L5" s="140"/>
      <c r="M5" s="140"/>
      <c r="N5" s="141" t="s">
        <v>327</v>
      </c>
      <c r="O5" s="140"/>
      <c r="P5" s="140"/>
      <c r="Q5" s="140"/>
      <c r="R5" s="140"/>
      <c r="S5" s="140"/>
      <c r="T5" s="3" t="s">
        <v>328</v>
      </c>
      <c r="X5" s="3" t="s">
        <v>329</v>
      </c>
      <c r="AB5" s="3" t="s">
        <v>330</v>
      </c>
    </row>
    <row r="6" spans="2:30" x14ac:dyDescent="0.2">
      <c r="B6" s="144"/>
      <c r="C6" s="143" t="s">
        <v>331</v>
      </c>
      <c r="D6" s="144" t="s">
        <v>7</v>
      </c>
      <c r="E6" s="149"/>
      <c r="F6" s="149"/>
      <c r="G6" s="149"/>
      <c r="H6" s="144"/>
      <c r="I6" s="143" t="s">
        <v>331</v>
      </c>
      <c r="J6" s="144" t="s">
        <v>7</v>
      </c>
      <c r="K6" s="149"/>
      <c r="L6" s="149"/>
      <c r="M6" s="149"/>
      <c r="N6" s="144"/>
      <c r="O6" s="143" t="s">
        <v>331</v>
      </c>
      <c r="P6" s="144" t="s">
        <v>7</v>
      </c>
      <c r="Q6" s="149"/>
      <c r="R6" s="149"/>
      <c r="S6" s="140"/>
      <c r="T6" s="144"/>
      <c r="U6" s="143" t="s">
        <v>331</v>
      </c>
      <c r="V6" s="72" t="s">
        <v>7</v>
      </c>
      <c r="X6" s="144"/>
      <c r="Y6" s="143" t="s">
        <v>331</v>
      </c>
      <c r="Z6" s="72" t="s">
        <v>7</v>
      </c>
      <c r="AB6" s="144"/>
      <c r="AC6" s="143" t="s">
        <v>331</v>
      </c>
      <c r="AD6" s="72" t="s">
        <v>7</v>
      </c>
    </row>
    <row r="7" spans="2:30" x14ac:dyDescent="0.2">
      <c r="B7" s="141" t="s">
        <v>332</v>
      </c>
      <c r="C7" s="139">
        <v>28</v>
      </c>
      <c r="D7" s="49">
        <v>82.35294117647058</v>
      </c>
      <c r="E7" s="140"/>
      <c r="F7" s="140"/>
      <c r="G7" s="140"/>
      <c r="H7" s="141" t="s">
        <v>332</v>
      </c>
      <c r="I7" s="48">
        <v>27</v>
      </c>
      <c r="J7" s="49">
        <v>79.411764705882348</v>
      </c>
      <c r="K7" s="140"/>
      <c r="L7" s="140"/>
      <c r="M7" s="140"/>
      <c r="N7" s="141" t="s">
        <v>332</v>
      </c>
      <c r="O7" s="48">
        <v>16</v>
      </c>
      <c r="P7" s="49">
        <v>47.058823529411761</v>
      </c>
      <c r="Q7" s="140"/>
      <c r="R7" s="140"/>
      <c r="S7" s="140"/>
      <c r="T7" s="3" t="s">
        <v>332</v>
      </c>
      <c r="U7" s="20">
        <v>19</v>
      </c>
      <c r="V7" s="13">
        <v>57.575757575757578</v>
      </c>
      <c r="X7" s="3" t="s">
        <v>332</v>
      </c>
      <c r="Y7" s="25">
        <v>23</v>
      </c>
      <c r="Z7" s="13">
        <v>4.8832271762208075</v>
      </c>
      <c r="AB7" s="3" t="s">
        <v>332</v>
      </c>
      <c r="AC7" s="20">
        <v>6</v>
      </c>
      <c r="AD7" s="13">
        <v>1.2738853503184715</v>
      </c>
    </row>
    <row r="8" spans="2:30" x14ac:dyDescent="0.2">
      <c r="B8" s="141" t="s">
        <v>333</v>
      </c>
      <c r="C8" s="48">
        <v>2</v>
      </c>
      <c r="D8" s="49">
        <v>5.8823529411764701</v>
      </c>
      <c r="E8" s="140"/>
      <c r="F8" s="140"/>
      <c r="G8" s="140"/>
      <c r="H8" s="141" t="s">
        <v>333</v>
      </c>
      <c r="I8" s="48">
        <v>3</v>
      </c>
      <c r="J8" s="49">
        <v>8.8235294117647065</v>
      </c>
      <c r="K8" s="140"/>
      <c r="L8" s="140"/>
      <c r="M8" s="140"/>
      <c r="N8" s="141" t="s">
        <v>333</v>
      </c>
      <c r="O8" s="48">
        <v>14</v>
      </c>
      <c r="P8" s="49">
        <v>41.17647058823529</v>
      </c>
      <c r="Q8" s="140"/>
      <c r="R8" s="140"/>
      <c r="S8" s="140"/>
      <c r="T8" s="3" t="s">
        <v>333</v>
      </c>
      <c r="U8" s="20">
        <v>14</v>
      </c>
      <c r="V8" s="13">
        <v>42.424242424242422</v>
      </c>
      <c r="X8" s="3" t="s">
        <v>333</v>
      </c>
      <c r="Y8" s="25">
        <v>10</v>
      </c>
      <c r="Z8" s="13">
        <v>2.1231422505307855</v>
      </c>
      <c r="AB8" s="3" t="s">
        <v>333</v>
      </c>
      <c r="AC8" s="20">
        <v>27</v>
      </c>
      <c r="AD8" s="13">
        <v>5.7324840764331215</v>
      </c>
    </row>
    <row r="9" spans="2:30" x14ac:dyDescent="0.2">
      <c r="B9" s="141" t="s">
        <v>334</v>
      </c>
      <c r="C9" s="48">
        <v>4</v>
      </c>
      <c r="D9" s="49">
        <v>11.76470588235294</v>
      </c>
      <c r="E9" s="140"/>
      <c r="F9" s="140"/>
      <c r="G9" s="140"/>
      <c r="H9" s="141" t="s">
        <v>334</v>
      </c>
      <c r="I9" s="138">
        <v>4</v>
      </c>
      <c r="J9" s="49">
        <v>11.76470588235294</v>
      </c>
      <c r="K9" s="140"/>
      <c r="L9" s="140"/>
      <c r="M9" s="140"/>
      <c r="N9" s="141" t="s">
        <v>334</v>
      </c>
      <c r="O9" s="48">
        <v>4</v>
      </c>
      <c r="P9" s="49">
        <v>11.76470588235294</v>
      </c>
      <c r="Q9" s="140"/>
      <c r="R9" s="140"/>
      <c r="S9" s="140"/>
      <c r="T9" s="3" t="s">
        <v>26</v>
      </c>
      <c r="U9" s="20">
        <v>0</v>
      </c>
      <c r="V9" s="13">
        <v>0</v>
      </c>
      <c r="X9" s="3" t="s">
        <v>26</v>
      </c>
      <c r="Y9" s="25">
        <v>0</v>
      </c>
      <c r="Z9" s="13">
        <v>0</v>
      </c>
      <c r="AB9" s="3" t="s">
        <v>26</v>
      </c>
      <c r="AC9" s="20">
        <v>0</v>
      </c>
      <c r="AD9" s="13">
        <v>0</v>
      </c>
    </row>
    <row r="10" spans="2:30" x14ac:dyDescent="0.2">
      <c r="B10" s="142" t="s">
        <v>335</v>
      </c>
      <c r="C10" s="51">
        <v>34</v>
      </c>
      <c r="D10" s="52">
        <v>100</v>
      </c>
      <c r="E10" s="140"/>
      <c r="F10" s="140"/>
      <c r="G10" s="140"/>
      <c r="H10" s="142" t="s">
        <v>335</v>
      </c>
      <c r="I10" s="51">
        <v>34</v>
      </c>
      <c r="J10" s="52">
        <v>100</v>
      </c>
      <c r="K10" s="140"/>
      <c r="L10" s="140"/>
      <c r="M10" s="140"/>
      <c r="N10" s="142" t="s">
        <v>335</v>
      </c>
      <c r="O10" s="51">
        <v>34</v>
      </c>
      <c r="P10" s="52">
        <v>100</v>
      </c>
      <c r="Q10" s="140"/>
      <c r="R10" s="140"/>
      <c r="S10" s="140"/>
      <c r="T10" s="5" t="s">
        <v>10</v>
      </c>
      <c r="U10" s="19">
        <v>33</v>
      </c>
      <c r="V10" s="12">
        <v>100</v>
      </c>
      <c r="X10" s="5" t="s">
        <v>10</v>
      </c>
      <c r="Y10" s="21">
        <v>33</v>
      </c>
      <c r="Z10" s="12">
        <v>7.0063694267515926</v>
      </c>
      <c r="AB10" s="5" t="s">
        <v>10</v>
      </c>
      <c r="AC10" s="19">
        <v>33</v>
      </c>
      <c r="AD10" s="12">
        <v>7.0063694267515926</v>
      </c>
    </row>
    <row r="11" spans="2:30" x14ac:dyDescent="0.2">
      <c r="B11" s="141"/>
      <c r="C11" s="140"/>
      <c r="D11" s="140"/>
      <c r="E11" s="140"/>
      <c r="F11" s="140"/>
      <c r="G11" s="140"/>
      <c r="H11" s="141"/>
      <c r="I11" s="140"/>
      <c r="J11" s="140"/>
      <c r="K11" s="140"/>
      <c r="L11" s="140"/>
      <c r="M11" s="140"/>
      <c r="N11" s="141"/>
      <c r="O11" s="140"/>
      <c r="P11" s="140"/>
      <c r="Q11" s="140"/>
      <c r="R11" s="140"/>
      <c r="S11" s="140"/>
      <c r="Y11" s="15"/>
    </row>
    <row r="12" spans="2:30" x14ac:dyDescent="0.2">
      <c r="B12" s="141" t="s">
        <v>336</v>
      </c>
      <c r="C12" s="140"/>
      <c r="D12" s="140"/>
      <c r="E12" s="140"/>
      <c r="F12" s="140"/>
      <c r="G12" s="140"/>
      <c r="H12" s="141" t="s">
        <v>336</v>
      </c>
      <c r="I12" s="140"/>
      <c r="J12" s="140"/>
      <c r="K12" s="140"/>
      <c r="L12" s="140"/>
      <c r="M12" s="140"/>
      <c r="N12" s="141" t="s">
        <v>336</v>
      </c>
      <c r="O12" s="140"/>
      <c r="P12" s="140"/>
      <c r="Q12" s="140"/>
      <c r="R12" s="140"/>
      <c r="S12" s="140"/>
      <c r="T12" s="3" t="s">
        <v>346</v>
      </c>
      <c r="X12" s="3" t="s">
        <v>346</v>
      </c>
      <c r="AB12" s="3" t="s">
        <v>346</v>
      </c>
    </row>
    <row r="13" spans="2:30" x14ac:dyDescent="0.2">
      <c r="B13" s="146"/>
      <c r="C13" s="150" t="s">
        <v>508</v>
      </c>
      <c r="D13" s="151"/>
      <c r="E13" s="146" t="s">
        <v>509</v>
      </c>
      <c r="F13" s="146"/>
      <c r="G13" s="145"/>
      <c r="H13" s="146"/>
      <c r="I13" s="150" t="s">
        <v>508</v>
      </c>
      <c r="J13" s="151"/>
      <c r="K13" s="146" t="s">
        <v>509</v>
      </c>
      <c r="L13" s="146"/>
      <c r="M13" s="145"/>
      <c r="N13" s="146"/>
      <c r="O13" s="150" t="s">
        <v>508</v>
      </c>
      <c r="P13" s="151"/>
      <c r="Q13" s="146" t="s">
        <v>509</v>
      </c>
      <c r="R13" s="146"/>
      <c r="S13" s="140"/>
    </row>
    <row r="14" spans="2:30" x14ac:dyDescent="0.2">
      <c r="B14" s="152"/>
      <c r="C14" s="153" t="s">
        <v>506</v>
      </c>
      <c r="D14" s="154" t="s">
        <v>7</v>
      </c>
      <c r="E14" s="152" t="s">
        <v>506</v>
      </c>
      <c r="F14" s="152" t="s">
        <v>7</v>
      </c>
      <c r="G14" s="148"/>
      <c r="H14" s="152"/>
      <c r="I14" s="153" t="s">
        <v>506</v>
      </c>
      <c r="J14" s="154" t="s">
        <v>7</v>
      </c>
      <c r="K14" s="152" t="s">
        <v>506</v>
      </c>
      <c r="L14" s="152" t="s">
        <v>7</v>
      </c>
      <c r="M14" s="148"/>
      <c r="N14" s="152"/>
      <c r="O14" s="153" t="s">
        <v>506</v>
      </c>
      <c r="P14" s="154" t="s">
        <v>7</v>
      </c>
      <c r="Q14" s="152" t="s">
        <v>506</v>
      </c>
      <c r="R14" s="152" t="s">
        <v>7</v>
      </c>
      <c r="S14" s="140"/>
      <c r="T14" s="3" t="s">
        <v>344</v>
      </c>
      <c r="X14" s="3" t="s">
        <v>344</v>
      </c>
      <c r="Y14" s="15"/>
      <c r="AB14" s="3" t="s">
        <v>344</v>
      </c>
    </row>
    <row r="15" spans="2:30" x14ac:dyDescent="0.2">
      <c r="B15" s="3" t="s">
        <v>12</v>
      </c>
      <c r="C15" s="135">
        <v>12</v>
      </c>
      <c r="D15" s="134">
        <v>42.857142857142854</v>
      </c>
      <c r="E15" s="140">
        <v>1</v>
      </c>
      <c r="F15" s="87">
        <v>3.5714285714285712</v>
      </c>
      <c r="G15" s="277"/>
      <c r="H15" s="136" t="s">
        <v>12</v>
      </c>
      <c r="I15" s="137">
        <v>0</v>
      </c>
      <c r="J15" s="134">
        <v>0</v>
      </c>
      <c r="K15" s="136">
        <v>1</v>
      </c>
      <c r="L15" s="87">
        <v>3.7037037037037033</v>
      </c>
      <c r="M15" s="277"/>
      <c r="N15" s="3" t="s">
        <v>12</v>
      </c>
      <c r="O15" s="135">
        <v>6</v>
      </c>
      <c r="P15" s="134">
        <v>37.5</v>
      </c>
      <c r="Q15" s="3">
        <v>0</v>
      </c>
      <c r="R15" s="87">
        <v>0</v>
      </c>
      <c r="S15" s="245"/>
      <c r="T15" s="144"/>
      <c r="U15" s="143"/>
      <c r="V15" s="72"/>
      <c r="X15" s="144"/>
      <c r="Y15" s="143"/>
      <c r="Z15" s="72"/>
      <c r="AB15" s="144"/>
      <c r="AC15" s="143"/>
      <c r="AD15" s="72"/>
    </row>
    <row r="16" spans="2:30" x14ac:dyDescent="0.2">
      <c r="B16" s="3" t="s">
        <v>13</v>
      </c>
      <c r="C16" s="135">
        <v>0</v>
      </c>
      <c r="D16" s="134">
        <v>0</v>
      </c>
      <c r="E16" s="140">
        <v>0</v>
      </c>
      <c r="F16" s="87">
        <v>0</v>
      </c>
      <c r="G16" s="277"/>
      <c r="H16" s="136" t="s">
        <v>13</v>
      </c>
      <c r="I16" s="137">
        <v>0</v>
      </c>
      <c r="J16" s="134">
        <v>0</v>
      </c>
      <c r="K16" s="136">
        <v>1</v>
      </c>
      <c r="L16" s="87">
        <v>3.7037037037037033</v>
      </c>
      <c r="M16" s="277"/>
      <c r="N16" s="3" t="s">
        <v>13</v>
      </c>
      <c r="O16" s="135">
        <v>0</v>
      </c>
      <c r="P16" s="134">
        <v>0</v>
      </c>
      <c r="Q16" s="3">
        <v>0</v>
      </c>
      <c r="R16" s="87">
        <v>0</v>
      </c>
      <c r="S16" s="11"/>
      <c r="T16" s="3" t="s">
        <v>337</v>
      </c>
      <c r="U16" s="20">
        <v>13</v>
      </c>
      <c r="V16" s="13">
        <v>68.421052631578945</v>
      </c>
      <c r="X16" s="3" t="s">
        <v>337</v>
      </c>
      <c r="Y16" s="25">
        <v>13</v>
      </c>
      <c r="Z16" s="13">
        <v>56.521739130434781</v>
      </c>
      <c r="AB16" s="3" t="s">
        <v>337</v>
      </c>
      <c r="AC16" s="20">
        <v>4</v>
      </c>
      <c r="AD16" s="13">
        <v>66.666666666666657</v>
      </c>
    </row>
    <row r="17" spans="2:30" x14ac:dyDescent="0.2">
      <c r="B17" s="3" t="s">
        <v>14</v>
      </c>
      <c r="C17" s="135">
        <v>0</v>
      </c>
      <c r="D17" s="134">
        <v>0</v>
      </c>
      <c r="E17" s="140">
        <v>0</v>
      </c>
      <c r="F17" s="87">
        <v>0</v>
      </c>
      <c r="G17" s="277"/>
      <c r="H17" s="136" t="s">
        <v>14</v>
      </c>
      <c r="I17" s="137">
        <v>0</v>
      </c>
      <c r="J17" s="134">
        <v>0</v>
      </c>
      <c r="K17" s="156">
        <v>0</v>
      </c>
      <c r="L17" s="87">
        <v>0</v>
      </c>
      <c r="M17" s="277"/>
      <c r="N17" s="3" t="s">
        <v>14</v>
      </c>
      <c r="O17" s="135">
        <v>0</v>
      </c>
      <c r="P17" s="134">
        <v>0</v>
      </c>
      <c r="Q17" s="3">
        <v>0</v>
      </c>
      <c r="R17" s="87">
        <v>0</v>
      </c>
      <c r="S17" s="11"/>
      <c r="T17" s="3" t="s">
        <v>338</v>
      </c>
      <c r="U17" s="20">
        <v>10</v>
      </c>
      <c r="V17" s="13">
        <v>52.631578947368418</v>
      </c>
      <c r="X17" s="3" t="s">
        <v>338</v>
      </c>
      <c r="Y17" s="25">
        <v>11</v>
      </c>
      <c r="Z17" s="13">
        <v>47.826086956521742</v>
      </c>
      <c r="AB17" s="3" t="s">
        <v>338</v>
      </c>
      <c r="AC17" s="20">
        <v>0</v>
      </c>
      <c r="AD17" s="13">
        <v>0</v>
      </c>
    </row>
    <row r="18" spans="2:30" x14ac:dyDescent="0.2">
      <c r="B18" s="3" t="s">
        <v>15</v>
      </c>
      <c r="C18" s="135">
        <v>0</v>
      </c>
      <c r="D18" s="134">
        <v>0</v>
      </c>
      <c r="E18" s="140">
        <v>0</v>
      </c>
      <c r="F18" s="87">
        <v>0</v>
      </c>
      <c r="G18" s="277"/>
      <c r="H18" s="136" t="s">
        <v>15</v>
      </c>
      <c r="I18" s="137">
        <v>0</v>
      </c>
      <c r="J18" s="134">
        <v>0</v>
      </c>
      <c r="K18" s="156">
        <v>0</v>
      </c>
      <c r="L18" s="87">
        <v>0</v>
      </c>
      <c r="M18" s="277"/>
      <c r="N18" s="3" t="s">
        <v>15</v>
      </c>
      <c r="O18" s="135">
        <v>2</v>
      </c>
      <c r="P18" s="134">
        <v>12.5</v>
      </c>
      <c r="Q18" s="140">
        <v>2</v>
      </c>
      <c r="R18" s="87">
        <v>12.5</v>
      </c>
      <c r="S18" s="245"/>
      <c r="T18" s="3" t="s">
        <v>339</v>
      </c>
      <c r="U18" s="20">
        <v>3</v>
      </c>
      <c r="V18" s="13">
        <v>15.789473684210526</v>
      </c>
      <c r="X18" s="3" t="s">
        <v>339</v>
      </c>
      <c r="Y18" s="25">
        <v>3</v>
      </c>
      <c r="Z18" s="13">
        <v>13.043478260869565</v>
      </c>
      <c r="AB18" s="3" t="s">
        <v>339</v>
      </c>
      <c r="AC18" s="20">
        <v>2</v>
      </c>
      <c r="AD18" s="13">
        <v>33.333333333333329</v>
      </c>
    </row>
    <row r="19" spans="2:30" x14ac:dyDescent="0.2">
      <c r="B19" s="3" t="s">
        <v>16</v>
      </c>
      <c r="C19" s="135">
        <v>0</v>
      </c>
      <c r="D19" s="134">
        <v>0</v>
      </c>
      <c r="E19" s="140">
        <v>1</v>
      </c>
      <c r="F19" s="87">
        <v>3.5714285714285712</v>
      </c>
      <c r="G19" s="277"/>
      <c r="H19" s="136" t="s">
        <v>16</v>
      </c>
      <c r="I19" s="137">
        <v>0</v>
      </c>
      <c r="J19" s="134">
        <v>0</v>
      </c>
      <c r="K19" s="136">
        <v>0</v>
      </c>
      <c r="L19" s="87">
        <v>0</v>
      </c>
      <c r="M19" s="277"/>
      <c r="N19" s="3" t="s">
        <v>16</v>
      </c>
      <c r="O19" s="135">
        <v>7</v>
      </c>
      <c r="P19" s="134">
        <v>43.75</v>
      </c>
      <c r="Q19" s="140">
        <v>1</v>
      </c>
      <c r="R19" s="87">
        <v>6.25</v>
      </c>
      <c r="S19" s="245"/>
      <c r="T19" s="3" t="s">
        <v>340</v>
      </c>
      <c r="U19" s="20">
        <v>3</v>
      </c>
      <c r="V19" s="13">
        <v>15.789473684210526</v>
      </c>
      <c r="X19" s="3" t="s">
        <v>340</v>
      </c>
      <c r="Y19" s="25">
        <v>5</v>
      </c>
      <c r="Z19" s="13">
        <v>21.739130434782609</v>
      </c>
      <c r="AB19" s="3" t="s">
        <v>340</v>
      </c>
      <c r="AC19" s="20">
        <v>0</v>
      </c>
      <c r="AD19" s="13">
        <v>0</v>
      </c>
    </row>
    <row r="20" spans="2:30" x14ac:dyDescent="0.2">
      <c r="B20" s="3" t="s">
        <v>50</v>
      </c>
      <c r="C20" s="135">
        <v>0</v>
      </c>
      <c r="D20" s="134">
        <v>0</v>
      </c>
      <c r="E20" s="140">
        <v>0</v>
      </c>
      <c r="F20" s="87">
        <v>0</v>
      </c>
      <c r="G20" s="277"/>
      <c r="H20" s="136" t="s">
        <v>50</v>
      </c>
      <c r="I20" s="135">
        <v>0</v>
      </c>
      <c r="J20" s="134">
        <v>0</v>
      </c>
      <c r="K20" s="140">
        <v>0</v>
      </c>
      <c r="L20" s="87">
        <v>0</v>
      </c>
      <c r="M20" s="277"/>
      <c r="N20" s="3" t="s">
        <v>50</v>
      </c>
      <c r="O20" s="135">
        <v>0</v>
      </c>
      <c r="P20" s="134">
        <v>0</v>
      </c>
      <c r="Q20" s="140">
        <v>1</v>
      </c>
      <c r="R20" s="87">
        <v>6.25</v>
      </c>
      <c r="S20" s="245"/>
      <c r="T20" s="3" t="s">
        <v>341</v>
      </c>
      <c r="U20" s="20">
        <v>3</v>
      </c>
      <c r="V20" s="13">
        <v>15.789473684210526</v>
      </c>
      <c r="X20" s="3" t="s">
        <v>341</v>
      </c>
      <c r="Y20" s="25">
        <v>4</v>
      </c>
      <c r="Z20" s="13">
        <v>17.391304347826086</v>
      </c>
      <c r="AB20" s="3" t="s">
        <v>341</v>
      </c>
      <c r="AC20" s="20">
        <v>1</v>
      </c>
      <c r="AD20" s="13">
        <v>16.666666666666664</v>
      </c>
    </row>
    <row r="21" spans="2:30" x14ac:dyDescent="0.2">
      <c r="B21" s="3" t="s">
        <v>52</v>
      </c>
      <c r="C21" s="135">
        <v>0</v>
      </c>
      <c r="D21" s="134">
        <v>0</v>
      </c>
      <c r="E21" s="140">
        <v>0</v>
      </c>
      <c r="F21" s="87">
        <v>0</v>
      </c>
      <c r="G21" s="277"/>
      <c r="H21" s="136" t="s">
        <v>52</v>
      </c>
      <c r="I21" s="135">
        <v>0</v>
      </c>
      <c r="J21" s="134">
        <v>0</v>
      </c>
      <c r="K21" s="140">
        <v>0</v>
      </c>
      <c r="L21" s="87">
        <v>0</v>
      </c>
      <c r="M21" s="277"/>
      <c r="N21" s="3" t="s">
        <v>52</v>
      </c>
      <c r="O21" s="135">
        <v>0</v>
      </c>
      <c r="P21" s="134">
        <v>0</v>
      </c>
      <c r="Q21" s="140">
        <v>0</v>
      </c>
      <c r="R21" s="87">
        <v>0</v>
      </c>
      <c r="S21" s="245"/>
      <c r="T21" s="3" t="s">
        <v>26</v>
      </c>
      <c r="U21" s="20">
        <v>0</v>
      </c>
      <c r="V21" s="13">
        <v>0</v>
      </c>
      <c r="X21" s="3" t="s">
        <v>26</v>
      </c>
      <c r="Y21" s="25">
        <v>0</v>
      </c>
      <c r="Z21" s="13">
        <v>0</v>
      </c>
      <c r="AB21" s="3" t="s">
        <v>26</v>
      </c>
      <c r="AC21" s="20">
        <v>0</v>
      </c>
      <c r="AD21" s="13">
        <v>0</v>
      </c>
    </row>
    <row r="22" spans="2:30" x14ac:dyDescent="0.2">
      <c r="B22" s="3" t="s">
        <v>48</v>
      </c>
      <c r="C22" s="135">
        <v>1</v>
      </c>
      <c r="D22" s="134">
        <v>3.5714285714285712</v>
      </c>
      <c r="E22" s="140">
        <v>0</v>
      </c>
      <c r="F22" s="87">
        <v>0</v>
      </c>
      <c r="G22" s="277"/>
      <c r="H22" s="136" t="s">
        <v>48</v>
      </c>
      <c r="I22" s="137">
        <v>1</v>
      </c>
      <c r="J22" s="134">
        <v>3.7037037037037033</v>
      </c>
      <c r="K22" s="136">
        <v>0</v>
      </c>
      <c r="L22" s="87">
        <v>0</v>
      </c>
      <c r="M22" s="277"/>
      <c r="N22" s="3" t="s">
        <v>48</v>
      </c>
      <c r="O22" s="135">
        <v>0</v>
      </c>
      <c r="P22" s="134">
        <v>0</v>
      </c>
      <c r="Q22" s="140">
        <v>0</v>
      </c>
      <c r="R22" s="87">
        <v>0</v>
      </c>
      <c r="S22" s="245"/>
      <c r="T22" s="5" t="s">
        <v>342</v>
      </c>
      <c r="U22" s="19">
        <v>32</v>
      </c>
      <c r="V22" s="12">
        <v>168.42105263157893</v>
      </c>
      <c r="X22" s="5" t="s">
        <v>342</v>
      </c>
      <c r="Y22" s="21">
        <v>36</v>
      </c>
      <c r="Z22" s="12">
        <v>156.52173913043478</v>
      </c>
      <c r="AB22" s="5" t="s">
        <v>342</v>
      </c>
      <c r="AC22" s="19">
        <v>7</v>
      </c>
      <c r="AD22" s="12">
        <v>116.66666666666667</v>
      </c>
    </row>
    <row r="23" spans="2:30" x14ac:dyDescent="0.2">
      <c r="B23" s="3" t="s">
        <v>47</v>
      </c>
      <c r="C23" s="135">
        <v>5</v>
      </c>
      <c r="D23" s="134">
        <v>17.857142857142858</v>
      </c>
      <c r="E23" s="140">
        <v>15</v>
      </c>
      <c r="F23" s="87">
        <v>53.571428571428569</v>
      </c>
      <c r="G23" s="277"/>
      <c r="H23" s="136" t="s">
        <v>47</v>
      </c>
      <c r="I23" s="137">
        <v>1</v>
      </c>
      <c r="J23" s="134">
        <v>3.7037037037037033</v>
      </c>
      <c r="K23" s="136">
        <v>14</v>
      </c>
      <c r="L23" s="87">
        <v>51.851851851851848</v>
      </c>
      <c r="M23" s="277"/>
      <c r="N23" s="3" t="s">
        <v>47</v>
      </c>
      <c r="O23" s="135">
        <v>0</v>
      </c>
      <c r="P23" s="134">
        <v>0</v>
      </c>
      <c r="Q23" s="140">
        <v>11</v>
      </c>
      <c r="R23" s="87">
        <v>68.75</v>
      </c>
      <c r="S23" s="245"/>
      <c r="T23" s="5" t="s">
        <v>343</v>
      </c>
      <c r="U23" s="19">
        <v>19</v>
      </c>
      <c r="V23" s="12">
        <v>100</v>
      </c>
      <c r="X23" s="5" t="s">
        <v>343</v>
      </c>
      <c r="Y23" s="21">
        <v>23</v>
      </c>
      <c r="Z23" s="12">
        <v>100</v>
      </c>
      <c r="AB23" s="17" t="s">
        <v>343</v>
      </c>
      <c r="AC23" s="21">
        <v>6</v>
      </c>
      <c r="AD23" s="18">
        <v>100</v>
      </c>
    </row>
    <row r="24" spans="2:30" x14ac:dyDescent="0.2">
      <c r="B24" s="3" t="s">
        <v>49</v>
      </c>
      <c r="C24" s="135">
        <v>0</v>
      </c>
      <c r="D24" s="134">
        <v>0</v>
      </c>
      <c r="E24" s="140">
        <v>0</v>
      </c>
      <c r="F24" s="87">
        <v>0</v>
      </c>
      <c r="G24" s="277"/>
      <c r="H24" s="136" t="s">
        <v>49</v>
      </c>
      <c r="I24" s="137">
        <v>0</v>
      </c>
      <c r="J24" s="134">
        <v>0</v>
      </c>
      <c r="K24" s="136">
        <v>0</v>
      </c>
      <c r="L24" s="87">
        <v>0</v>
      </c>
      <c r="M24" s="277"/>
      <c r="N24" s="3" t="s">
        <v>49</v>
      </c>
      <c r="O24" s="135">
        <v>0</v>
      </c>
      <c r="P24" s="134">
        <v>0</v>
      </c>
      <c r="Q24" s="140">
        <v>0</v>
      </c>
      <c r="R24" s="87">
        <v>0</v>
      </c>
      <c r="S24" s="11"/>
    </row>
    <row r="25" spans="2:30" x14ac:dyDescent="0.2">
      <c r="B25" s="3" t="s">
        <v>51</v>
      </c>
      <c r="C25" s="135">
        <v>0</v>
      </c>
      <c r="D25" s="134">
        <v>0</v>
      </c>
      <c r="E25" s="140">
        <v>0</v>
      </c>
      <c r="F25" s="87">
        <v>0</v>
      </c>
      <c r="G25" s="277"/>
      <c r="H25" s="136" t="s">
        <v>51</v>
      </c>
      <c r="I25" s="135">
        <v>0</v>
      </c>
      <c r="J25" s="134">
        <v>0</v>
      </c>
      <c r="K25" s="140">
        <v>0</v>
      </c>
      <c r="L25" s="87">
        <v>0</v>
      </c>
      <c r="M25" s="277"/>
      <c r="N25" s="3" t="s">
        <v>51</v>
      </c>
      <c r="O25" s="135">
        <v>1</v>
      </c>
      <c r="P25" s="134">
        <v>6.25</v>
      </c>
      <c r="Q25" s="140">
        <v>0</v>
      </c>
      <c r="R25" s="87">
        <v>0</v>
      </c>
      <c r="S25" s="245"/>
      <c r="T25" s="3" t="s">
        <v>345</v>
      </c>
    </row>
    <row r="26" spans="2:30" x14ac:dyDescent="0.2">
      <c r="B26" s="3" t="s">
        <v>56</v>
      </c>
      <c r="C26" s="135">
        <v>0</v>
      </c>
      <c r="D26" s="134">
        <v>0</v>
      </c>
      <c r="E26" s="140">
        <v>0</v>
      </c>
      <c r="F26" s="87">
        <v>0</v>
      </c>
      <c r="G26" s="277"/>
      <c r="H26" s="136" t="s">
        <v>56</v>
      </c>
      <c r="I26" s="137">
        <v>0</v>
      </c>
      <c r="J26" s="134">
        <v>0</v>
      </c>
      <c r="K26" s="136">
        <v>0</v>
      </c>
      <c r="L26" s="87">
        <v>0</v>
      </c>
      <c r="M26" s="277"/>
      <c r="N26" s="3" t="s">
        <v>56</v>
      </c>
      <c r="O26" s="135">
        <v>0</v>
      </c>
      <c r="P26" s="134">
        <v>0</v>
      </c>
      <c r="Q26" s="140">
        <v>0</v>
      </c>
      <c r="R26" s="87">
        <v>0</v>
      </c>
      <c r="S26" s="245"/>
    </row>
    <row r="27" spans="2:30" x14ac:dyDescent="0.2">
      <c r="B27" s="3" t="s">
        <v>57</v>
      </c>
      <c r="C27" s="135">
        <v>0</v>
      </c>
      <c r="D27" s="134">
        <v>0</v>
      </c>
      <c r="E27" s="140">
        <v>0</v>
      </c>
      <c r="F27" s="87">
        <v>0</v>
      </c>
      <c r="G27" s="277"/>
      <c r="H27" s="136" t="s">
        <v>57</v>
      </c>
      <c r="I27" s="135">
        <v>0</v>
      </c>
      <c r="J27" s="134">
        <v>0</v>
      </c>
      <c r="K27" s="140">
        <v>0</v>
      </c>
      <c r="L27" s="87">
        <v>0</v>
      </c>
      <c r="M27" s="277"/>
      <c r="N27" s="3" t="s">
        <v>57</v>
      </c>
      <c r="O27" s="135">
        <v>0</v>
      </c>
      <c r="P27" s="134">
        <v>0</v>
      </c>
      <c r="Q27" s="140">
        <v>0</v>
      </c>
      <c r="R27" s="87">
        <v>0</v>
      </c>
      <c r="S27" s="245"/>
    </row>
    <row r="28" spans="2:30" x14ac:dyDescent="0.2">
      <c r="B28" s="3" t="s">
        <v>54</v>
      </c>
      <c r="C28" s="135">
        <v>0</v>
      </c>
      <c r="D28" s="134">
        <v>0</v>
      </c>
      <c r="E28" s="140">
        <v>0</v>
      </c>
      <c r="F28" s="87">
        <v>0</v>
      </c>
      <c r="G28" s="277"/>
      <c r="H28" s="136" t="s">
        <v>54</v>
      </c>
      <c r="I28" s="137">
        <v>0</v>
      </c>
      <c r="J28" s="134">
        <v>0</v>
      </c>
      <c r="K28" s="136">
        <v>0</v>
      </c>
      <c r="L28" s="87">
        <v>0</v>
      </c>
      <c r="M28" s="277"/>
      <c r="N28" s="3" t="s">
        <v>54</v>
      </c>
      <c r="O28" s="135">
        <v>0</v>
      </c>
      <c r="P28" s="134">
        <v>0</v>
      </c>
      <c r="Q28" s="140">
        <v>0</v>
      </c>
      <c r="R28" s="87">
        <v>0</v>
      </c>
      <c r="S28" s="245"/>
    </row>
    <row r="29" spans="2:30" x14ac:dyDescent="0.2">
      <c r="B29" s="3" t="s">
        <v>53</v>
      </c>
      <c r="C29" s="135">
        <v>1</v>
      </c>
      <c r="D29" s="134">
        <v>3.5714285714285712</v>
      </c>
      <c r="E29" s="140">
        <v>0</v>
      </c>
      <c r="F29" s="87">
        <v>0</v>
      </c>
      <c r="G29" s="277"/>
      <c r="H29" s="136" t="s">
        <v>53</v>
      </c>
      <c r="I29" s="137">
        <v>1</v>
      </c>
      <c r="J29" s="134">
        <v>3.7037037037037033</v>
      </c>
      <c r="K29" s="136">
        <v>0</v>
      </c>
      <c r="L29" s="87">
        <v>0</v>
      </c>
      <c r="M29" s="277"/>
      <c r="N29" s="3" t="s">
        <v>53</v>
      </c>
      <c r="O29" s="135">
        <v>0</v>
      </c>
      <c r="P29" s="134">
        <v>0</v>
      </c>
      <c r="Q29" s="58">
        <v>0</v>
      </c>
      <c r="R29" s="87">
        <v>0</v>
      </c>
      <c r="S29" s="11"/>
    </row>
    <row r="30" spans="2:30" x14ac:dyDescent="0.2">
      <c r="B30" s="3" t="s">
        <v>55</v>
      </c>
      <c r="C30" s="135">
        <v>4</v>
      </c>
      <c r="D30" s="134">
        <v>14.285714285714285</v>
      </c>
      <c r="E30" s="140">
        <v>10</v>
      </c>
      <c r="F30" s="87">
        <v>35.714285714285715</v>
      </c>
      <c r="G30" s="277"/>
      <c r="H30" s="136" t="s">
        <v>55</v>
      </c>
      <c r="I30" s="137">
        <v>7</v>
      </c>
      <c r="J30" s="134">
        <v>25.925925925925924</v>
      </c>
      <c r="K30" s="136">
        <v>3</v>
      </c>
      <c r="L30" s="87">
        <v>11.111111111111111</v>
      </c>
      <c r="M30" s="277"/>
      <c r="N30" s="3" t="s">
        <v>55</v>
      </c>
      <c r="O30" s="135">
        <v>0</v>
      </c>
      <c r="P30" s="134">
        <v>0</v>
      </c>
      <c r="Q30" s="140">
        <v>1</v>
      </c>
      <c r="R30" s="87">
        <v>6.25</v>
      </c>
      <c r="S30" s="245"/>
    </row>
    <row r="31" spans="2:30" x14ac:dyDescent="0.2">
      <c r="B31" s="3" t="s">
        <v>58</v>
      </c>
      <c r="C31" s="135">
        <v>0</v>
      </c>
      <c r="D31" s="134">
        <v>0</v>
      </c>
      <c r="E31" s="140">
        <v>0</v>
      </c>
      <c r="F31" s="87">
        <v>0</v>
      </c>
      <c r="G31" s="277"/>
      <c r="H31" s="136" t="s">
        <v>58</v>
      </c>
      <c r="I31" s="137">
        <v>0</v>
      </c>
      <c r="J31" s="134">
        <v>0</v>
      </c>
      <c r="K31" s="136">
        <v>0</v>
      </c>
      <c r="L31" s="87">
        <v>0</v>
      </c>
      <c r="M31" s="277"/>
      <c r="N31" s="3" t="s">
        <v>58</v>
      </c>
      <c r="O31" s="135">
        <v>0</v>
      </c>
      <c r="P31" s="134">
        <v>0</v>
      </c>
      <c r="Q31" s="140">
        <v>0</v>
      </c>
      <c r="R31" s="87">
        <v>0</v>
      </c>
      <c r="S31" s="245"/>
    </row>
    <row r="32" spans="2:30" x14ac:dyDescent="0.2">
      <c r="B32" s="3" t="s">
        <v>18</v>
      </c>
      <c r="C32" s="135">
        <v>2</v>
      </c>
      <c r="D32" s="134">
        <v>7.1428571428571423</v>
      </c>
      <c r="E32" s="140">
        <v>0</v>
      </c>
      <c r="F32" s="87">
        <v>0</v>
      </c>
      <c r="G32" s="277"/>
      <c r="H32" s="136" t="s">
        <v>18</v>
      </c>
      <c r="I32" s="137">
        <v>4</v>
      </c>
      <c r="J32" s="134">
        <v>14.814814814814813</v>
      </c>
      <c r="K32" s="136">
        <v>2</v>
      </c>
      <c r="L32" s="87">
        <v>7.4074074074074066</v>
      </c>
      <c r="M32" s="277"/>
      <c r="N32" s="3" t="s">
        <v>18</v>
      </c>
      <c r="O32" s="135">
        <v>0</v>
      </c>
      <c r="P32" s="134">
        <v>0</v>
      </c>
      <c r="Q32" s="140">
        <v>0</v>
      </c>
      <c r="R32" s="87">
        <v>0</v>
      </c>
      <c r="S32" s="245"/>
    </row>
    <row r="33" spans="2:19" x14ac:dyDescent="0.2">
      <c r="B33" s="3" t="s">
        <v>19</v>
      </c>
      <c r="C33" s="135">
        <v>0</v>
      </c>
      <c r="D33" s="134">
        <v>0</v>
      </c>
      <c r="E33" s="140">
        <v>0</v>
      </c>
      <c r="F33" s="87">
        <v>0</v>
      </c>
      <c r="G33" s="277"/>
      <c r="H33" s="136" t="s">
        <v>19</v>
      </c>
      <c r="I33" s="137">
        <v>0</v>
      </c>
      <c r="J33" s="134">
        <v>0</v>
      </c>
      <c r="K33" s="136">
        <v>0</v>
      </c>
      <c r="L33" s="87">
        <v>0</v>
      </c>
      <c r="M33" s="277"/>
      <c r="N33" s="3" t="s">
        <v>19</v>
      </c>
      <c r="O33" s="135">
        <v>0</v>
      </c>
      <c r="P33" s="134">
        <v>0</v>
      </c>
      <c r="Q33" s="140">
        <v>0</v>
      </c>
      <c r="R33" s="87">
        <v>0</v>
      </c>
      <c r="S33" s="245"/>
    </row>
    <row r="34" spans="2:19" x14ac:dyDescent="0.2">
      <c r="B34" s="3" t="s">
        <v>20</v>
      </c>
      <c r="C34" s="135">
        <v>0</v>
      </c>
      <c r="D34" s="134">
        <v>0</v>
      </c>
      <c r="E34" s="140">
        <v>0</v>
      </c>
      <c r="F34" s="87">
        <v>0</v>
      </c>
      <c r="G34" s="277"/>
      <c r="H34" s="136" t="s">
        <v>20</v>
      </c>
      <c r="I34" s="135">
        <v>0</v>
      </c>
      <c r="J34" s="134">
        <v>0</v>
      </c>
      <c r="K34" s="140">
        <v>0</v>
      </c>
      <c r="L34" s="87">
        <v>0</v>
      </c>
      <c r="M34" s="277"/>
      <c r="N34" s="3" t="s">
        <v>20</v>
      </c>
      <c r="O34" s="135">
        <v>0</v>
      </c>
      <c r="P34" s="134">
        <v>0</v>
      </c>
      <c r="Q34" s="140">
        <v>0</v>
      </c>
      <c r="R34" s="87">
        <v>0</v>
      </c>
      <c r="S34" s="245"/>
    </row>
    <row r="35" spans="2:19" x14ac:dyDescent="0.2">
      <c r="B35" s="3" t="s">
        <v>59</v>
      </c>
      <c r="C35" s="135">
        <v>0</v>
      </c>
      <c r="D35" s="134">
        <v>0</v>
      </c>
      <c r="E35" s="140">
        <v>0</v>
      </c>
      <c r="F35" s="87">
        <v>0</v>
      </c>
      <c r="G35" s="277"/>
      <c r="H35" s="136" t="s">
        <v>59</v>
      </c>
      <c r="I35" s="137">
        <v>2</v>
      </c>
      <c r="J35" s="134">
        <v>7.4074074074074066</v>
      </c>
      <c r="K35" s="136">
        <v>0</v>
      </c>
      <c r="L35" s="87">
        <v>0</v>
      </c>
      <c r="M35" s="277"/>
      <c r="N35" s="3" t="s">
        <v>59</v>
      </c>
      <c r="O35" s="135">
        <v>0</v>
      </c>
      <c r="P35" s="134">
        <v>0</v>
      </c>
      <c r="Q35" s="140">
        <v>0</v>
      </c>
      <c r="R35" s="87">
        <v>0</v>
      </c>
      <c r="S35" s="245"/>
    </row>
    <row r="36" spans="2:19" x14ac:dyDescent="0.2">
      <c r="B36" s="3" t="s">
        <v>60</v>
      </c>
      <c r="C36" s="135">
        <v>0</v>
      </c>
      <c r="D36" s="134">
        <v>0</v>
      </c>
      <c r="E36" s="140">
        <v>0</v>
      </c>
      <c r="F36" s="87">
        <v>0</v>
      </c>
      <c r="G36" s="277"/>
      <c r="H36" s="136" t="s">
        <v>60</v>
      </c>
      <c r="I36" s="137">
        <v>0</v>
      </c>
      <c r="J36" s="134">
        <v>0</v>
      </c>
      <c r="K36" s="136">
        <v>0</v>
      </c>
      <c r="L36" s="87">
        <v>0</v>
      </c>
      <c r="M36" s="277"/>
      <c r="N36" s="3" t="s">
        <v>60</v>
      </c>
      <c r="O36" s="135">
        <v>0</v>
      </c>
      <c r="P36" s="134">
        <v>0</v>
      </c>
      <c r="Q36" s="58">
        <v>0</v>
      </c>
      <c r="R36" s="87">
        <v>0</v>
      </c>
      <c r="S36" s="11"/>
    </row>
    <row r="37" spans="2:19" x14ac:dyDescent="0.2">
      <c r="B37" s="3" t="s">
        <v>21</v>
      </c>
      <c r="C37" s="135">
        <v>1</v>
      </c>
      <c r="D37" s="134">
        <v>3.5714285714285712</v>
      </c>
      <c r="E37" s="140">
        <v>0</v>
      </c>
      <c r="F37" s="87">
        <v>0</v>
      </c>
      <c r="G37" s="277"/>
      <c r="H37" s="136" t="s">
        <v>21</v>
      </c>
      <c r="I37" s="137">
        <v>1</v>
      </c>
      <c r="J37" s="134">
        <v>3.7037037037037033</v>
      </c>
      <c r="K37" s="136">
        <v>0</v>
      </c>
      <c r="L37" s="87">
        <v>0</v>
      </c>
      <c r="M37" s="277"/>
      <c r="N37" s="3" t="s">
        <v>21</v>
      </c>
      <c r="O37" s="135">
        <v>0</v>
      </c>
      <c r="P37" s="134">
        <v>0</v>
      </c>
      <c r="Q37" s="140">
        <v>0</v>
      </c>
      <c r="R37" s="87">
        <v>0</v>
      </c>
      <c r="S37" s="245"/>
    </row>
    <row r="38" spans="2:19" x14ac:dyDescent="0.2">
      <c r="B38" s="3" t="s">
        <v>22</v>
      </c>
      <c r="C38" s="135">
        <v>0</v>
      </c>
      <c r="D38" s="134">
        <v>0</v>
      </c>
      <c r="E38" s="140">
        <v>0</v>
      </c>
      <c r="F38" s="87">
        <v>0</v>
      </c>
      <c r="G38" s="277"/>
      <c r="H38" s="136" t="s">
        <v>22</v>
      </c>
      <c r="I38" s="137">
        <v>2</v>
      </c>
      <c r="J38" s="134">
        <v>7.4074074074074066</v>
      </c>
      <c r="K38" s="136">
        <v>1</v>
      </c>
      <c r="L38" s="87">
        <v>3.7037037037037033</v>
      </c>
      <c r="M38" s="277"/>
      <c r="N38" s="3" t="s">
        <v>22</v>
      </c>
      <c r="O38" s="135">
        <v>0</v>
      </c>
      <c r="P38" s="134">
        <v>0</v>
      </c>
      <c r="Q38" s="140">
        <v>0</v>
      </c>
      <c r="R38" s="87">
        <v>0</v>
      </c>
      <c r="S38" s="245"/>
    </row>
    <row r="39" spans="2:19" x14ac:dyDescent="0.2">
      <c r="B39" s="3" t="s">
        <v>62</v>
      </c>
      <c r="C39" s="135">
        <v>0</v>
      </c>
      <c r="D39" s="134">
        <v>0</v>
      </c>
      <c r="E39" s="140">
        <v>0</v>
      </c>
      <c r="F39" s="87">
        <v>0</v>
      </c>
      <c r="G39" s="277"/>
      <c r="H39" s="136" t="s">
        <v>62</v>
      </c>
      <c r="I39" s="137">
        <v>0</v>
      </c>
      <c r="J39" s="134">
        <v>0</v>
      </c>
      <c r="K39" s="136">
        <v>0</v>
      </c>
      <c r="L39" s="87">
        <v>0</v>
      </c>
      <c r="M39" s="277"/>
      <c r="N39" s="3" t="s">
        <v>62</v>
      </c>
      <c r="O39" s="135">
        <v>0</v>
      </c>
      <c r="P39" s="134">
        <v>0</v>
      </c>
      <c r="Q39" s="140">
        <v>0</v>
      </c>
      <c r="R39" s="87">
        <v>0</v>
      </c>
      <c r="S39" s="245"/>
    </row>
    <row r="40" spans="2:19" x14ac:dyDescent="0.2">
      <c r="B40" s="3" t="s">
        <v>23</v>
      </c>
      <c r="C40" s="135">
        <v>0</v>
      </c>
      <c r="D40" s="134">
        <v>0</v>
      </c>
      <c r="E40" s="140">
        <v>0</v>
      </c>
      <c r="F40" s="87">
        <v>0</v>
      </c>
      <c r="G40" s="277"/>
      <c r="H40" s="136" t="s">
        <v>23</v>
      </c>
      <c r="I40" s="137">
        <v>2</v>
      </c>
      <c r="J40" s="134">
        <v>7.4074074074074066</v>
      </c>
      <c r="K40" s="136">
        <v>1</v>
      </c>
      <c r="L40" s="87">
        <v>3.7037037037037033</v>
      </c>
      <c r="M40" s="277"/>
      <c r="N40" s="3" t="s">
        <v>23</v>
      </c>
      <c r="O40" s="135">
        <v>0</v>
      </c>
      <c r="P40" s="134">
        <v>0</v>
      </c>
      <c r="Q40" s="140">
        <v>0</v>
      </c>
      <c r="R40" s="87">
        <v>0</v>
      </c>
      <c r="S40" s="245"/>
    </row>
    <row r="41" spans="2:19" x14ac:dyDescent="0.2">
      <c r="B41" s="3" t="s">
        <v>24</v>
      </c>
      <c r="C41" s="135">
        <v>0</v>
      </c>
      <c r="D41" s="134">
        <v>0</v>
      </c>
      <c r="E41" s="140">
        <v>1</v>
      </c>
      <c r="F41" s="87">
        <v>3.5714285714285712</v>
      </c>
      <c r="G41" s="277"/>
      <c r="H41" s="136" t="s">
        <v>24</v>
      </c>
      <c r="I41" s="137">
        <v>1</v>
      </c>
      <c r="J41" s="134">
        <v>3.7037037037037033</v>
      </c>
      <c r="K41" s="136">
        <v>4</v>
      </c>
      <c r="L41" s="87">
        <v>14.814814814814813</v>
      </c>
      <c r="M41" s="277"/>
      <c r="N41" s="3" t="s">
        <v>24</v>
      </c>
      <c r="O41" s="135">
        <v>0</v>
      </c>
      <c r="P41" s="134">
        <v>0</v>
      </c>
      <c r="Q41" s="140">
        <v>0</v>
      </c>
      <c r="R41" s="87">
        <v>0</v>
      </c>
      <c r="S41" s="245"/>
    </row>
    <row r="42" spans="2:19" x14ac:dyDescent="0.2">
      <c r="B42" s="3" t="s">
        <v>64</v>
      </c>
      <c r="C42" s="135">
        <v>0</v>
      </c>
      <c r="D42" s="134">
        <v>0</v>
      </c>
      <c r="E42" s="140">
        <v>0</v>
      </c>
      <c r="F42" s="87">
        <v>0</v>
      </c>
      <c r="G42" s="277"/>
      <c r="H42" s="136" t="s">
        <v>64</v>
      </c>
      <c r="I42" s="137">
        <v>0</v>
      </c>
      <c r="J42" s="134">
        <v>0</v>
      </c>
      <c r="K42" s="136">
        <v>0</v>
      </c>
      <c r="L42" s="87">
        <v>0</v>
      </c>
      <c r="M42" s="277"/>
      <c r="N42" s="3" t="s">
        <v>64</v>
      </c>
      <c r="O42" s="135">
        <v>0</v>
      </c>
      <c r="P42" s="134">
        <v>0</v>
      </c>
      <c r="Q42" s="140">
        <v>0</v>
      </c>
      <c r="R42" s="87">
        <v>0</v>
      </c>
      <c r="S42" s="245"/>
    </row>
    <row r="43" spans="2:19" x14ac:dyDescent="0.2">
      <c r="B43" s="3" t="s">
        <v>63</v>
      </c>
      <c r="C43" s="135">
        <v>0</v>
      </c>
      <c r="D43" s="134">
        <v>0</v>
      </c>
      <c r="E43" s="140">
        <v>0</v>
      </c>
      <c r="F43" s="87">
        <v>0</v>
      </c>
      <c r="G43" s="277"/>
      <c r="H43" s="136" t="s">
        <v>63</v>
      </c>
      <c r="I43" s="135">
        <v>0</v>
      </c>
      <c r="J43" s="134">
        <v>0</v>
      </c>
      <c r="K43" s="140">
        <v>0</v>
      </c>
      <c r="L43" s="87">
        <v>0</v>
      </c>
      <c r="M43" s="277"/>
      <c r="N43" s="3" t="s">
        <v>63</v>
      </c>
      <c r="O43" s="135">
        <v>0</v>
      </c>
      <c r="P43" s="134">
        <v>0</v>
      </c>
      <c r="Q43" s="140">
        <v>0</v>
      </c>
      <c r="R43" s="87">
        <v>0</v>
      </c>
      <c r="S43" s="245"/>
    </row>
    <row r="44" spans="2:19" x14ac:dyDescent="0.2">
      <c r="B44" s="3" t="s">
        <v>61</v>
      </c>
      <c r="C44" s="135">
        <v>0</v>
      </c>
      <c r="D44" s="134">
        <v>0</v>
      </c>
      <c r="E44" s="140">
        <v>0</v>
      </c>
      <c r="F44" s="87">
        <v>0</v>
      </c>
      <c r="G44" s="277"/>
      <c r="H44" s="136" t="s">
        <v>61</v>
      </c>
      <c r="I44" s="137">
        <v>0</v>
      </c>
      <c r="J44" s="134">
        <v>0</v>
      </c>
      <c r="K44" s="136">
        <v>0</v>
      </c>
      <c r="L44" s="87">
        <v>0</v>
      </c>
      <c r="M44" s="277"/>
      <c r="N44" s="3" t="s">
        <v>61</v>
      </c>
      <c r="O44" s="135">
        <v>0</v>
      </c>
      <c r="P44" s="134">
        <v>0</v>
      </c>
      <c r="Q44" s="140">
        <v>0</v>
      </c>
      <c r="R44" s="87">
        <v>0</v>
      </c>
      <c r="S44" s="245"/>
    </row>
    <row r="45" spans="2:19" x14ac:dyDescent="0.2">
      <c r="B45" s="3" t="s">
        <v>66</v>
      </c>
      <c r="C45" s="135">
        <v>0</v>
      </c>
      <c r="D45" s="134">
        <v>0</v>
      </c>
      <c r="E45" s="140">
        <v>0</v>
      </c>
      <c r="F45" s="87">
        <v>0</v>
      </c>
      <c r="G45" s="277"/>
      <c r="H45" s="136" t="s">
        <v>66</v>
      </c>
      <c r="I45" s="137">
        <v>0</v>
      </c>
      <c r="J45" s="134">
        <v>0</v>
      </c>
      <c r="K45" s="136">
        <v>0</v>
      </c>
      <c r="L45" s="87">
        <v>0</v>
      </c>
      <c r="M45" s="277"/>
      <c r="N45" s="3" t="s">
        <v>66</v>
      </c>
      <c r="O45" s="135">
        <v>0</v>
      </c>
      <c r="P45" s="134">
        <v>0</v>
      </c>
      <c r="Q45" s="140">
        <v>0</v>
      </c>
      <c r="R45" s="87">
        <v>0</v>
      </c>
      <c r="S45" s="245"/>
    </row>
    <row r="46" spans="2:19" x14ac:dyDescent="0.2">
      <c r="B46" s="3" t="s">
        <v>25</v>
      </c>
      <c r="C46" s="135">
        <v>2</v>
      </c>
      <c r="D46" s="134">
        <v>7.1428571428571423</v>
      </c>
      <c r="E46" s="140">
        <v>0</v>
      </c>
      <c r="F46" s="87">
        <v>0</v>
      </c>
      <c r="G46" s="277"/>
      <c r="H46" s="136" t="s">
        <v>25</v>
      </c>
      <c r="I46" s="137">
        <v>5</v>
      </c>
      <c r="J46" s="134">
        <v>18.518518518518519</v>
      </c>
      <c r="K46" s="136">
        <v>0</v>
      </c>
      <c r="L46" s="87">
        <v>0</v>
      </c>
      <c r="M46" s="277"/>
      <c r="N46" s="3" t="s">
        <v>25</v>
      </c>
      <c r="O46" s="135">
        <v>0</v>
      </c>
      <c r="P46" s="134">
        <v>0</v>
      </c>
      <c r="Q46" s="140">
        <v>0</v>
      </c>
      <c r="R46" s="87">
        <v>0</v>
      </c>
      <c r="S46" s="245"/>
    </row>
    <row r="47" spans="2:19" x14ac:dyDescent="0.2">
      <c r="B47" s="141" t="s">
        <v>334</v>
      </c>
      <c r="C47" s="135">
        <v>0</v>
      </c>
      <c r="D47" s="134">
        <v>0</v>
      </c>
      <c r="E47" s="148">
        <v>0</v>
      </c>
      <c r="F47" s="87">
        <v>0</v>
      </c>
      <c r="G47" s="87"/>
      <c r="H47" s="141" t="s">
        <v>334</v>
      </c>
      <c r="I47" s="137">
        <v>0</v>
      </c>
      <c r="J47" s="134">
        <v>0</v>
      </c>
      <c r="K47" s="156">
        <v>0</v>
      </c>
      <c r="L47" s="87">
        <v>0</v>
      </c>
      <c r="M47" s="87"/>
      <c r="N47" s="141" t="s">
        <v>334</v>
      </c>
      <c r="O47" s="135">
        <v>0</v>
      </c>
      <c r="P47" s="134">
        <v>0</v>
      </c>
      <c r="Q47" s="140">
        <v>0</v>
      </c>
      <c r="R47" s="87">
        <v>0</v>
      </c>
      <c r="S47" s="245"/>
    </row>
    <row r="48" spans="2:19" x14ac:dyDescent="0.2">
      <c r="B48" s="142" t="s">
        <v>335</v>
      </c>
      <c r="C48" s="56">
        <v>28</v>
      </c>
      <c r="D48" s="157">
        <v>100</v>
      </c>
      <c r="E48" s="56">
        <v>28</v>
      </c>
      <c r="F48" s="53">
        <v>100</v>
      </c>
      <c r="G48" s="87"/>
      <c r="H48" s="142" t="s">
        <v>335</v>
      </c>
      <c r="I48" s="56">
        <v>27</v>
      </c>
      <c r="J48" s="157">
        <v>100</v>
      </c>
      <c r="K48" s="56">
        <v>27</v>
      </c>
      <c r="L48" s="53">
        <v>100</v>
      </c>
      <c r="M48" s="87"/>
      <c r="N48" s="142" t="s">
        <v>335</v>
      </c>
      <c r="O48" s="56">
        <v>16</v>
      </c>
      <c r="P48" s="157">
        <v>100</v>
      </c>
      <c r="Q48" s="56">
        <v>16</v>
      </c>
      <c r="R48" s="53">
        <v>100</v>
      </c>
      <c r="S48" s="245"/>
    </row>
    <row r="49" spans="2:19" x14ac:dyDescent="0.2">
      <c r="B49" s="140"/>
      <c r="C49" s="140"/>
      <c r="D49" s="140"/>
      <c r="E49" s="140"/>
      <c r="F49" s="140"/>
      <c r="H49" s="145"/>
      <c r="I49" s="155"/>
      <c r="J49" s="87"/>
      <c r="K49" s="155"/>
      <c r="L49" s="87"/>
      <c r="M49" s="11"/>
      <c r="N49" s="140"/>
      <c r="O49" s="140"/>
      <c r="P49" s="140"/>
      <c r="Q49" s="140"/>
      <c r="R49" s="140"/>
      <c r="S49" s="245"/>
    </row>
    <row r="50" spans="2:19" x14ac:dyDescent="0.2">
      <c r="B50" s="141"/>
      <c r="C50" s="140"/>
      <c r="D50" s="140"/>
      <c r="E50" s="140"/>
      <c r="F50" s="140"/>
      <c r="M50" s="11"/>
      <c r="N50" s="140"/>
      <c r="O50" s="140"/>
      <c r="P50" s="140"/>
      <c r="Q50" s="140"/>
      <c r="R50" s="140"/>
      <c r="S50" s="155"/>
    </row>
    <row r="51" spans="2:19" x14ac:dyDescent="0.2">
      <c r="M51" s="11"/>
      <c r="S51" s="155"/>
    </row>
    <row r="52" spans="2:19" x14ac:dyDescent="0.2">
      <c r="M52" s="11"/>
      <c r="S52" s="155"/>
    </row>
    <row r="53" spans="2:19" x14ac:dyDescent="0.2">
      <c r="M53" s="11"/>
      <c r="S53" s="140"/>
    </row>
    <row r="54" spans="2:19" x14ac:dyDescent="0.2">
      <c r="M54" s="11"/>
      <c r="S54" s="140"/>
    </row>
    <row r="55" spans="2:19" x14ac:dyDescent="0.2">
      <c r="S55" s="140"/>
    </row>
  </sheetData>
  <phoneticPr fontId="9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3"/>
  <sheetViews>
    <sheetView workbookViewId="0">
      <selection activeCell="I18" sqref="I18"/>
    </sheetView>
  </sheetViews>
  <sheetFormatPr defaultColWidth="8.88671875" defaultRowHeight="13.2" x14ac:dyDescent="0.2"/>
  <cols>
    <col min="1" max="1" width="4.44140625" style="3" customWidth="1"/>
    <col min="2" max="2" width="12" style="3" customWidth="1"/>
    <col min="3" max="4" width="8.88671875" style="3"/>
    <col min="5" max="5" width="2.88671875" style="3" customWidth="1"/>
    <col min="6" max="6" width="12" style="3" customWidth="1"/>
    <col min="7" max="9" width="8.88671875" style="3"/>
    <col min="10" max="10" width="11.109375" style="3" customWidth="1"/>
    <col min="11" max="12" width="8.88671875" style="3"/>
    <col min="13" max="13" width="3.21875" style="3" customWidth="1"/>
    <col min="14" max="14" width="11.44140625" style="3" customWidth="1"/>
    <col min="15" max="16384" width="8.88671875" style="3"/>
  </cols>
  <sheetData>
    <row r="1" spans="2:16" x14ac:dyDescent="0.2">
      <c r="B1" s="159" t="s">
        <v>347</v>
      </c>
      <c r="C1" s="158"/>
      <c r="D1" s="158"/>
      <c r="E1" s="170"/>
      <c r="F1" s="163"/>
      <c r="G1" s="170"/>
      <c r="H1" s="170"/>
    </row>
    <row r="2" spans="2:16" x14ac:dyDescent="0.2">
      <c r="B2" s="159"/>
      <c r="C2" s="158"/>
      <c r="D2" s="158"/>
      <c r="E2" s="170"/>
      <c r="F2" s="163"/>
      <c r="G2" s="170"/>
      <c r="H2" s="170"/>
    </row>
    <row r="3" spans="2:16" x14ac:dyDescent="0.2">
      <c r="B3" s="164" t="s">
        <v>3</v>
      </c>
      <c r="C3" s="158"/>
      <c r="D3" s="158"/>
      <c r="E3" s="170"/>
      <c r="F3" s="163"/>
      <c r="G3" s="170"/>
      <c r="H3" s="170"/>
      <c r="J3" s="3" t="s">
        <v>4</v>
      </c>
    </row>
    <row r="4" spans="2:16" x14ac:dyDescent="0.2">
      <c r="B4" s="164"/>
      <c r="C4" s="158"/>
      <c r="D4" s="158"/>
      <c r="E4" s="170"/>
      <c r="F4" s="163"/>
      <c r="G4" s="170"/>
      <c r="H4" s="170"/>
    </row>
    <row r="5" spans="2:16" x14ac:dyDescent="0.2">
      <c r="B5" s="159" t="s">
        <v>348</v>
      </c>
      <c r="C5" s="158"/>
      <c r="D5" s="158"/>
      <c r="E5" s="170"/>
      <c r="F5" s="159" t="s">
        <v>349</v>
      </c>
      <c r="G5" s="165"/>
      <c r="H5" s="165"/>
      <c r="J5" s="159" t="s">
        <v>348</v>
      </c>
      <c r="N5" s="159" t="s">
        <v>349</v>
      </c>
      <c r="O5" s="165"/>
      <c r="P5" s="165"/>
    </row>
    <row r="6" spans="2:16" x14ac:dyDescent="0.2">
      <c r="B6" s="159"/>
      <c r="C6" s="158"/>
      <c r="D6" s="158"/>
      <c r="E6" s="170"/>
      <c r="F6" s="328" t="s">
        <v>250</v>
      </c>
      <c r="G6" s="328"/>
      <c r="H6" s="328"/>
      <c r="N6" s="328" t="s">
        <v>250</v>
      </c>
      <c r="O6" s="328"/>
      <c r="P6" s="328"/>
    </row>
    <row r="7" spans="2:16" x14ac:dyDescent="0.2">
      <c r="B7" s="159"/>
      <c r="C7" s="158"/>
      <c r="D7" s="158"/>
      <c r="E7" s="170"/>
      <c r="F7" s="328"/>
      <c r="G7" s="328"/>
      <c r="H7" s="328"/>
      <c r="N7" s="328"/>
      <c r="O7" s="328"/>
      <c r="P7" s="328"/>
    </row>
    <row r="8" spans="2:16" x14ac:dyDescent="0.2">
      <c r="B8" s="159" t="s">
        <v>350</v>
      </c>
      <c r="C8" s="158"/>
      <c r="D8" s="158"/>
      <c r="E8" s="170"/>
      <c r="F8" s="166"/>
      <c r="G8" s="158"/>
      <c r="H8" s="158"/>
      <c r="J8" s="159" t="s">
        <v>350</v>
      </c>
      <c r="K8" s="158"/>
      <c r="L8" s="158"/>
      <c r="N8" s="166"/>
      <c r="O8" s="158"/>
      <c r="P8" s="158"/>
    </row>
    <row r="9" spans="2:16" x14ac:dyDescent="0.2">
      <c r="B9" s="162"/>
      <c r="C9" s="161" t="s">
        <v>331</v>
      </c>
      <c r="D9" s="162" t="s">
        <v>7</v>
      </c>
      <c r="E9" s="167"/>
      <c r="F9" s="162"/>
      <c r="G9" s="161" t="s">
        <v>331</v>
      </c>
      <c r="H9" s="162" t="s">
        <v>7</v>
      </c>
      <c r="J9" s="162"/>
      <c r="K9" s="161" t="s">
        <v>331</v>
      </c>
      <c r="L9" s="162" t="s">
        <v>7</v>
      </c>
      <c r="N9" s="162"/>
      <c r="O9" s="161" t="s">
        <v>331</v>
      </c>
      <c r="P9" s="162" t="s">
        <v>7</v>
      </c>
    </row>
    <row r="10" spans="2:16" x14ac:dyDescent="0.2">
      <c r="B10" s="159" t="s">
        <v>351</v>
      </c>
      <c r="C10" s="48">
        <v>14</v>
      </c>
      <c r="D10" s="49">
        <v>41.17647058823529</v>
      </c>
      <c r="E10" s="170"/>
      <c r="F10" s="159" t="s">
        <v>510</v>
      </c>
      <c r="G10" s="48">
        <v>5</v>
      </c>
      <c r="H10" s="49">
        <v>15.625</v>
      </c>
      <c r="J10" s="159" t="s">
        <v>511</v>
      </c>
      <c r="K10" s="48">
        <v>22</v>
      </c>
      <c r="L10" s="49">
        <v>61.111111111111114</v>
      </c>
      <c r="N10" s="159" t="s">
        <v>510</v>
      </c>
      <c r="O10" s="48">
        <v>5</v>
      </c>
      <c r="P10" s="49">
        <v>15.151515151515152</v>
      </c>
    </row>
    <row r="11" spans="2:16" x14ac:dyDescent="0.2">
      <c r="B11" s="159" t="s">
        <v>352</v>
      </c>
      <c r="C11" s="48">
        <v>7</v>
      </c>
      <c r="D11" s="49">
        <v>20.588235294117645</v>
      </c>
      <c r="E11" s="170"/>
      <c r="F11" s="159" t="s">
        <v>512</v>
      </c>
      <c r="G11" s="48">
        <v>21</v>
      </c>
      <c r="H11" s="49">
        <v>65.625</v>
      </c>
      <c r="J11" s="159" t="s">
        <v>513</v>
      </c>
      <c r="K11" s="48">
        <v>7</v>
      </c>
      <c r="L11" s="49">
        <v>19.444444444444446</v>
      </c>
      <c r="N11" s="159" t="s">
        <v>512</v>
      </c>
      <c r="O11" s="48">
        <v>22</v>
      </c>
      <c r="P11" s="49">
        <v>66.666666666666657</v>
      </c>
    </row>
    <row r="12" spans="2:16" x14ac:dyDescent="0.2">
      <c r="B12" s="159" t="s">
        <v>248</v>
      </c>
      <c r="C12" s="48">
        <v>7</v>
      </c>
      <c r="D12" s="49">
        <v>20.588235294117645</v>
      </c>
      <c r="E12" s="170"/>
      <c r="F12" s="159" t="s">
        <v>248</v>
      </c>
      <c r="G12" s="48">
        <v>1</v>
      </c>
      <c r="H12" s="49">
        <v>3.125</v>
      </c>
      <c r="J12" s="159" t="s">
        <v>248</v>
      </c>
      <c r="K12" s="48">
        <v>3</v>
      </c>
      <c r="L12" s="49">
        <v>8.3333333333333321</v>
      </c>
      <c r="N12" s="159" t="s">
        <v>248</v>
      </c>
      <c r="O12" s="48">
        <v>2</v>
      </c>
      <c r="P12" s="49">
        <v>6.0606060606060606</v>
      </c>
    </row>
    <row r="13" spans="2:16" x14ac:dyDescent="0.2">
      <c r="B13" s="159" t="s">
        <v>334</v>
      </c>
      <c r="C13" s="48">
        <v>6</v>
      </c>
      <c r="D13" s="49">
        <v>17.647058823529413</v>
      </c>
      <c r="E13" s="170"/>
      <c r="F13" s="159" t="s">
        <v>514</v>
      </c>
      <c r="G13" s="48">
        <v>5</v>
      </c>
      <c r="H13" s="49">
        <v>15.625</v>
      </c>
      <c r="J13" s="159" t="s">
        <v>514</v>
      </c>
      <c r="K13" s="48">
        <v>4</v>
      </c>
      <c r="L13" s="49">
        <v>11.111111111111111</v>
      </c>
      <c r="N13" s="159" t="s">
        <v>514</v>
      </c>
      <c r="O13" s="48">
        <v>4</v>
      </c>
      <c r="P13" s="49">
        <v>12.121212121212121</v>
      </c>
    </row>
    <row r="14" spans="2:16" x14ac:dyDescent="0.2">
      <c r="B14" s="160" t="s">
        <v>335</v>
      </c>
      <c r="C14" s="51">
        <v>34</v>
      </c>
      <c r="D14" s="52">
        <v>100</v>
      </c>
      <c r="E14" s="170"/>
      <c r="F14" s="160" t="s">
        <v>515</v>
      </c>
      <c r="G14" s="51">
        <v>32</v>
      </c>
      <c r="H14" s="52">
        <v>100</v>
      </c>
      <c r="J14" s="160" t="s">
        <v>515</v>
      </c>
      <c r="K14" s="51">
        <v>36</v>
      </c>
      <c r="L14" s="52">
        <v>100</v>
      </c>
      <c r="N14" s="160" t="s">
        <v>515</v>
      </c>
      <c r="O14" s="51">
        <v>33</v>
      </c>
      <c r="P14" s="52">
        <v>100</v>
      </c>
    </row>
    <row r="15" spans="2:16" x14ac:dyDescent="0.2">
      <c r="B15" s="163"/>
      <c r="C15" s="170"/>
      <c r="D15" s="87"/>
      <c r="E15" s="170"/>
      <c r="F15" s="163"/>
      <c r="G15" s="170"/>
      <c r="H15" s="87"/>
      <c r="J15" s="163"/>
      <c r="K15" s="170"/>
      <c r="L15" s="87"/>
      <c r="N15" s="163"/>
      <c r="O15" s="170"/>
      <c r="P15" s="87"/>
    </row>
    <row r="16" spans="2:16" x14ac:dyDescent="0.2">
      <c r="B16" s="159" t="s">
        <v>353</v>
      </c>
      <c r="C16" s="158"/>
      <c r="D16" s="158"/>
      <c r="E16" s="170"/>
      <c r="F16" s="159"/>
      <c r="G16" s="158"/>
      <c r="H16" s="158"/>
      <c r="J16" s="159" t="s">
        <v>516</v>
      </c>
      <c r="K16" s="158"/>
      <c r="L16" s="158"/>
      <c r="N16" s="159"/>
      <c r="O16" s="158"/>
      <c r="P16" s="158"/>
    </row>
    <row r="17" spans="2:16" x14ac:dyDescent="0.2">
      <c r="B17" s="162"/>
      <c r="C17" s="161" t="s">
        <v>506</v>
      </c>
      <c r="D17" s="162" t="s">
        <v>7</v>
      </c>
      <c r="E17" s="163"/>
      <c r="F17" s="162"/>
      <c r="G17" s="161" t="s">
        <v>506</v>
      </c>
      <c r="H17" s="162" t="s">
        <v>7</v>
      </c>
      <c r="J17" s="162"/>
      <c r="K17" s="161" t="s">
        <v>506</v>
      </c>
      <c r="L17" s="162" t="s">
        <v>7</v>
      </c>
      <c r="N17" s="162"/>
      <c r="O17" s="161" t="s">
        <v>506</v>
      </c>
      <c r="P17" s="162" t="s">
        <v>7</v>
      </c>
    </row>
    <row r="18" spans="2:16" x14ac:dyDescent="0.2">
      <c r="B18" s="159" t="s">
        <v>351</v>
      </c>
      <c r="C18" s="48">
        <v>6</v>
      </c>
      <c r="D18" s="49">
        <v>17.647058823529413</v>
      </c>
      <c r="E18" s="168"/>
      <c r="F18" s="159" t="s">
        <v>510</v>
      </c>
      <c r="G18" s="48">
        <v>3</v>
      </c>
      <c r="H18" s="49">
        <v>9.375</v>
      </c>
      <c r="J18" s="159" t="s">
        <v>511</v>
      </c>
      <c r="K18" s="48">
        <v>13</v>
      </c>
      <c r="L18" s="49">
        <v>36.111111111111107</v>
      </c>
      <c r="N18" s="159" t="s">
        <v>510</v>
      </c>
      <c r="O18" s="48">
        <v>1</v>
      </c>
      <c r="P18" s="49">
        <v>3.0303030303030303</v>
      </c>
    </row>
    <row r="19" spans="2:16" x14ac:dyDescent="0.2">
      <c r="B19" s="159" t="s">
        <v>352</v>
      </c>
      <c r="C19" s="48">
        <v>16</v>
      </c>
      <c r="D19" s="49">
        <v>47.058823529411761</v>
      </c>
      <c r="E19" s="170"/>
      <c r="F19" s="159" t="s">
        <v>512</v>
      </c>
      <c r="G19" s="48">
        <v>20</v>
      </c>
      <c r="H19" s="49">
        <v>62.5</v>
      </c>
      <c r="J19" s="159" t="s">
        <v>513</v>
      </c>
      <c r="K19" s="48">
        <v>14</v>
      </c>
      <c r="L19" s="49">
        <v>38.888888888888893</v>
      </c>
      <c r="N19" s="159" t="s">
        <v>512</v>
      </c>
      <c r="O19" s="48">
        <v>22</v>
      </c>
      <c r="P19" s="49">
        <v>66.666666666666657</v>
      </c>
    </row>
    <row r="20" spans="2:16" x14ac:dyDescent="0.2">
      <c r="B20" s="159" t="s">
        <v>248</v>
      </c>
      <c r="C20" s="48">
        <v>4</v>
      </c>
      <c r="D20" s="49">
        <v>11.76470588235294</v>
      </c>
      <c r="E20" s="170"/>
      <c r="F20" s="159" t="s">
        <v>248</v>
      </c>
      <c r="G20" s="48">
        <v>2</v>
      </c>
      <c r="H20" s="49">
        <v>6.25</v>
      </c>
      <c r="J20" s="159" t="s">
        <v>248</v>
      </c>
      <c r="K20" s="48">
        <v>5</v>
      </c>
      <c r="L20" s="49">
        <v>13.888888888888889</v>
      </c>
      <c r="N20" s="159" t="s">
        <v>248</v>
      </c>
      <c r="O20" s="48">
        <v>5</v>
      </c>
      <c r="P20" s="49">
        <v>15.151515151515152</v>
      </c>
    </row>
    <row r="21" spans="2:16" x14ac:dyDescent="0.2">
      <c r="B21" s="159" t="s">
        <v>334</v>
      </c>
      <c r="C21" s="48">
        <v>8</v>
      </c>
      <c r="D21" s="49">
        <v>23.52941176470588</v>
      </c>
      <c r="E21" s="170"/>
      <c r="F21" s="159" t="s">
        <v>514</v>
      </c>
      <c r="G21" s="48">
        <v>7</v>
      </c>
      <c r="H21" s="49">
        <v>21.875</v>
      </c>
      <c r="J21" s="159" t="s">
        <v>514</v>
      </c>
      <c r="K21" s="48">
        <v>4</v>
      </c>
      <c r="L21" s="49">
        <v>11.111111111111111</v>
      </c>
      <c r="N21" s="159" t="s">
        <v>514</v>
      </c>
      <c r="O21" s="48">
        <v>5</v>
      </c>
      <c r="P21" s="49">
        <v>15.151515151515152</v>
      </c>
    </row>
    <row r="22" spans="2:16" x14ac:dyDescent="0.2">
      <c r="B22" s="160" t="s">
        <v>335</v>
      </c>
      <c r="C22" s="51">
        <v>34</v>
      </c>
      <c r="D22" s="52">
        <v>100</v>
      </c>
      <c r="E22" s="170"/>
      <c r="F22" s="160" t="s">
        <v>515</v>
      </c>
      <c r="G22" s="51">
        <v>32</v>
      </c>
      <c r="H22" s="52">
        <v>100</v>
      </c>
      <c r="J22" s="160" t="s">
        <v>515</v>
      </c>
      <c r="K22" s="51">
        <v>36</v>
      </c>
      <c r="L22" s="52">
        <v>100</v>
      </c>
      <c r="N22" s="160" t="s">
        <v>515</v>
      </c>
      <c r="O22" s="51">
        <v>33</v>
      </c>
      <c r="P22" s="52">
        <v>100</v>
      </c>
    </row>
    <row r="23" spans="2:16" x14ac:dyDescent="0.2">
      <c r="B23" s="163"/>
      <c r="C23" s="170"/>
      <c r="D23" s="87"/>
      <c r="E23" s="170"/>
      <c r="F23" s="163"/>
      <c r="G23" s="170"/>
      <c r="H23" s="87"/>
      <c r="J23" s="163"/>
      <c r="K23" s="170"/>
      <c r="L23" s="87"/>
      <c r="N23" s="163"/>
      <c r="O23" s="170"/>
      <c r="P23" s="87"/>
    </row>
    <row r="24" spans="2:16" x14ac:dyDescent="0.2">
      <c r="B24" s="159" t="s">
        <v>354</v>
      </c>
      <c r="C24" s="158"/>
      <c r="D24" s="158"/>
      <c r="E24" s="170"/>
      <c r="F24" s="159"/>
      <c r="G24" s="158"/>
      <c r="H24" s="158"/>
      <c r="J24" s="159" t="s">
        <v>517</v>
      </c>
      <c r="K24" s="158"/>
      <c r="L24" s="158"/>
      <c r="N24" s="159"/>
      <c r="O24" s="158"/>
      <c r="P24" s="158"/>
    </row>
    <row r="25" spans="2:16" x14ac:dyDescent="0.2">
      <c r="B25" s="162"/>
      <c r="C25" s="161" t="s">
        <v>506</v>
      </c>
      <c r="D25" s="162" t="s">
        <v>7</v>
      </c>
      <c r="E25" s="163"/>
      <c r="F25" s="162"/>
      <c r="G25" s="161" t="s">
        <v>506</v>
      </c>
      <c r="H25" s="162" t="s">
        <v>7</v>
      </c>
      <c r="J25" s="162"/>
      <c r="K25" s="161" t="s">
        <v>506</v>
      </c>
      <c r="L25" s="162" t="s">
        <v>7</v>
      </c>
      <c r="N25" s="162"/>
      <c r="O25" s="161" t="s">
        <v>506</v>
      </c>
      <c r="P25" s="162" t="s">
        <v>7</v>
      </c>
    </row>
    <row r="26" spans="2:16" x14ac:dyDescent="0.2">
      <c r="B26" s="159" t="s">
        <v>351</v>
      </c>
      <c r="C26" s="48">
        <v>4</v>
      </c>
      <c r="D26" s="49">
        <v>11.76470588235294</v>
      </c>
      <c r="E26" s="170"/>
      <c r="F26" s="159" t="s">
        <v>510</v>
      </c>
      <c r="G26" s="48">
        <v>4</v>
      </c>
      <c r="H26" s="49">
        <v>12.5</v>
      </c>
      <c r="J26" s="159" t="s">
        <v>511</v>
      </c>
      <c r="K26" s="48">
        <v>10</v>
      </c>
      <c r="L26" s="49">
        <v>27.777777777777779</v>
      </c>
      <c r="N26" s="159" t="s">
        <v>510</v>
      </c>
      <c r="O26" s="48">
        <v>3</v>
      </c>
      <c r="P26" s="49">
        <v>9.0909090909090917</v>
      </c>
    </row>
    <row r="27" spans="2:16" x14ac:dyDescent="0.2">
      <c r="B27" s="159" t="s">
        <v>352</v>
      </c>
      <c r="C27" s="48">
        <v>21</v>
      </c>
      <c r="D27" s="49">
        <v>61.764705882352942</v>
      </c>
      <c r="E27" s="170"/>
      <c r="F27" s="159" t="s">
        <v>512</v>
      </c>
      <c r="G27" s="48">
        <v>18</v>
      </c>
      <c r="H27" s="49">
        <v>56.25</v>
      </c>
      <c r="J27" s="159" t="s">
        <v>513</v>
      </c>
      <c r="K27" s="48">
        <v>15</v>
      </c>
      <c r="L27" s="49">
        <v>41.666666666666671</v>
      </c>
      <c r="N27" s="159" t="s">
        <v>512</v>
      </c>
      <c r="O27" s="48">
        <v>22</v>
      </c>
      <c r="P27" s="49">
        <v>66.666666666666657</v>
      </c>
    </row>
    <row r="28" spans="2:16" x14ac:dyDescent="0.2">
      <c r="B28" s="159" t="s">
        <v>248</v>
      </c>
      <c r="C28" s="48">
        <v>2</v>
      </c>
      <c r="D28" s="49">
        <v>5.8823529411764701</v>
      </c>
      <c r="E28" s="168"/>
      <c r="F28" s="159" t="s">
        <v>248</v>
      </c>
      <c r="G28" s="48">
        <v>3</v>
      </c>
      <c r="H28" s="49">
        <v>9.375</v>
      </c>
      <c r="J28" s="159" t="s">
        <v>248</v>
      </c>
      <c r="K28" s="48">
        <v>5</v>
      </c>
      <c r="L28" s="49">
        <v>13.888888888888889</v>
      </c>
      <c r="N28" s="159" t="s">
        <v>248</v>
      </c>
      <c r="O28" s="48">
        <v>3</v>
      </c>
      <c r="P28" s="49">
        <v>9.0909090909090917</v>
      </c>
    </row>
    <row r="29" spans="2:16" x14ac:dyDescent="0.2">
      <c r="B29" s="159" t="s">
        <v>334</v>
      </c>
      <c r="C29" s="48">
        <v>7</v>
      </c>
      <c r="D29" s="49">
        <v>20.588235294117645</v>
      </c>
      <c r="E29" s="170"/>
      <c r="F29" s="159" t="s">
        <v>514</v>
      </c>
      <c r="G29" s="48">
        <v>7</v>
      </c>
      <c r="H29" s="49">
        <v>21.875</v>
      </c>
      <c r="J29" s="159" t="s">
        <v>514</v>
      </c>
      <c r="K29" s="48">
        <v>6</v>
      </c>
      <c r="L29" s="49">
        <v>16.666666666666664</v>
      </c>
      <c r="N29" s="159" t="s">
        <v>514</v>
      </c>
      <c r="O29" s="48">
        <v>5</v>
      </c>
      <c r="P29" s="49">
        <v>15.151515151515152</v>
      </c>
    </row>
    <row r="30" spans="2:16" x14ac:dyDescent="0.2">
      <c r="B30" s="160" t="s">
        <v>335</v>
      </c>
      <c r="C30" s="51">
        <v>34</v>
      </c>
      <c r="D30" s="52">
        <v>100</v>
      </c>
      <c r="E30" s="170"/>
      <c r="F30" s="160" t="s">
        <v>515</v>
      </c>
      <c r="G30" s="51">
        <v>32</v>
      </c>
      <c r="H30" s="52">
        <v>100</v>
      </c>
      <c r="J30" s="160" t="s">
        <v>515</v>
      </c>
      <c r="K30" s="51">
        <v>36</v>
      </c>
      <c r="L30" s="52">
        <v>100</v>
      </c>
      <c r="N30" s="160" t="s">
        <v>515</v>
      </c>
      <c r="O30" s="51">
        <v>33</v>
      </c>
      <c r="P30" s="52">
        <v>100</v>
      </c>
    </row>
    <row r="31" spans="2:16" x14ac:dyDescent="0.2">
      <c r="B31" s="163"/>
      <c r="C31" s="170"/>
      <c r="D31" s="87"/>
      <c r="E31" s="170"/>
      <c r="F31" s="163"/>
      <c r="G31" s="170"/>
      <c r="H31" s="87"/>
      <c r="J31" s="163"/>
      <c r="K31" s="170"/>
      <c r="L31" s="87"/>
      <c r="N31" s="163"/>
      <c r="O31" s="170"/>
      <c r="P31" s="87"/>
    </row>
    <row r="32" spans="2:16" x14ac:dyDescent="0.2">
      <c r="B32" s="159" t="s">
        <v>355</v>
      </c>
      <c r="C32" s="158"/>
      <c r="D32" s="158"/>
      <c r="E32" s="170"/>
      <c r="F32" s="159"/>
      <c r="G32" s="158"/>
      <c r="H32" s="158"/>
      <c r="J32" s="159" t="s">
        <v>518</v>
      </c>
      <c r="K32" s="158"/>
      <c r="L32" s="158"/>
      <c r="N32" s="159"/>
      <c r="O32" s="158"/>
      <c r="P32" s="158"/>
    </row>
    <row r="33" spans="2:16" x14ac:dyDescent="0.2">
      <c r="B33" s="162"/>
      <c r="C33" s="161" t="s">
        <v>506</v>
      </c>
      <c r="D33" s="162" t="s">
        <v>7</v>
      </c>
      <c r="E33" s="163"/>
      <c r="F33" s="162"/>
      <c r="G33" s="161" t="s">
        <v>506</v>
      </c>
      <c r="H33" s="162" t="s">
        <v>7</v>
      </c>
      <c r="J33" s="162"/>
      <c r="K33" s="161" t="s">
        <v>506</v>
      </c>
      <c r="L33" s="162" t="s">
        <v>7</v>
      </c>
      <c r="N33" s="162"/>
      <c r="O33" s="161" t="s">
        <v>506</v>
      </c>
      <c r="P33" s="162" t="s">
        <v>7</v>
      </c>
    </row>
    <row r="34" spans="2:16" x14ac:dyDescent="0.2">
      <c r="B34" s="159" t="s">
        <v>351</v>
      </c>
      <c r="C34" s="48">
        <v>21</v>
      </c>
      <c r="D34" s="49">
        <v>61.764705882352942</v>
      </c>
      <c r="E34" s="170"/>
      <c r="F34" s="159" t="s">
        <v>510</v>
      </c>
      <c r="G34" s="48">
        <v>12</v>
      </c>
      <c r="H34" s="49">
        <v>37.5</v>
      </c>
      <c r="J34" s="159" t="s">
        <v>511</v>
      </c>
      <c r="K34" s="48">
        <v>27</v>
      </c>
      <c r="L34" s="49">
        <v>75</v>
      </c>
      <c r="N34" s="159" t="s">
        <v>510</v>
      </c>
      <c r="O34" s="48">
        <v>15</v>
      </c>
      <c r="P34" s="49">
        <v>45.454545454545453</v>
      </c>
    </row>
    <row r="35" spans="2:16" x14ac:dyDescent="0.2">
      <c r="B35" s="159" t="s">
        <v>352</v>
      </c>
      <c r="C35" s="48">
        <v>4</v>
      </c>
      <c r="D35" s="49">
        <v>11.76470588235294</v>
      </c>
      <c r="E35" s="170"/>
      <c r="F35" s="159" t="s">
        <v>512</v>
      </c>
      <c r="G35" s="48">
        <v>12</v>
      </c>
      <c r="H35" s="49">
        <v>37.5</v>
      </c>
      <c r="J35" s="159" t="s">
        <v>513</v>
      </c>
      <c r="K35" s="48">
        <v>3</v>
      </c>
      <c r="L35" s="49">
        <v>8.3333333333333321</v>
      </c>
      <c r="N35" s="159" t="s">
        <v>512</v>
      </c>
      <c r="O35" s="48">
        <v>15</v>
      </c>
      <c r="P35" s="49">
        <v>45.454545454545453</v>
      </c>
    </row>
    <row r="36" spans="2:16" x14ac:dyDescent="0.2">
      <c r="B36" s="159" t="s">
        <v>248</v>
      </c>
      <c r="C36" s="48">
        <v>2</v>
      </c>
      <c r="D36" s="49">
        <v>5.8823529411764701</v>
      </c>
      <c r="E36" s="170"/>
      <c r="F36" s="159" t="s">
        <v>248</v>
      </c>
      <c r="G36" s="48">
        <v>0</v>
      </c>
      <c r="H36" s="49">
        <v>0</v>
      </c>
      <c r="J36" s="159" t="s">
        <v>248</v>
      </c>
      <c r="K36" s="48">
        <v>2</v>
      </c>
      <c r="L36" s="49">
        <v>5.5555555555555554</v>
      </c>
      <c r="N36" s="159" t="s">
        <v>248</v>
      </c>
      <c r="O36" s="48">
        <v>1</v>
      </c>
      <c r="P36" s="49">
        <v>3.0303030303030303</v>
      </c>
    </row>
    <row r="37" spans="2:16" x14ac:dyDescent="0.2">
      <c r="B37" s="159" t="s">
        <v>334</v>
      </c>
      <c r="C37" s="48">
        <v>7</v>
      </c>
      <c r="D37" s="49">
        <v>20.588235294117645</v>
      </c>
      <c r="E37" s="170"/>
      <c r="F37" s="159" t="s">
        <v>514</v>
      </c>
      <c r="G37" s="48">
        <v>8</v>
      </c>
      <c r="H37" s="49">
        <v>25</v>
      </c>
      <c r="J37" s="159" t="s">
        <v>514</v>
      </c>
      <c r="K37" s="48">
        <v>4</v>
      </c>
      <c r="L37" s="49">
        <v>11.111111111111111</v>
      </c>
      <c r="N37" s="159" t="s">
        <v>514</v>
      </c>
      <c r="O37" s="48">
        <v>2</v>
      </c>
      <c r="P37" s="49">
        <v>6.0606060606060606</v>
      </c>
    </row>
    <row r="38" spans="2:16" x14ac:dyDescent="0.2">
      <c r="B38" s="160" t="s">
        <v>335</v>
      </c>
      <c r="C38" s="51">
        <v>34</v>
      </c>
      <c r="D38" s="52">
        <v>100</v>
      </c>
      <c r="E38" s="170"/>
      <c r="F38" s="160" t="s">
        <v>515</v>
      </c>
      <c r="G38" s="51">
        <v>32</v>
      </c>
      <c r="H38" s="52">
        <v>100</v>
      </c>
      <c r="J38" s="160" t="s">
        <v>515</v>
      </c>
      <c r="K38" s="51">
        <v>36</v>
      </c>
      <c r="L38" s="52">
        <v>100</v>
      </c>
      <c r="N38" s="160" t="s">
        <v>515</v>
      </c>
      <c r="O38" s="51">
        <v>33</v>
      </c>
      <c r="P38" s="52">
        <v>100</v>
      </c>
    </row>
    <row r="39" spans="2:16" x14ac:dyDescent="0.2">
      <c r="B39" s="163"/>
      <c r="C39" s="170"/>
      <c r="D39" s="87"/>
      <c r="E39" s="170"/>
      <c r="F39" s="163"/>
      <c r="G39" s="170"/>
      <c r="H39" s="87"/>
      <c r="J39" s="163"/>
      <c r="K39" s="170"/>
      <c r="L39" s="87"/>
      <c r="N39" s="163"/>
      <c r="O39" s="170"/>
      <c r="P39" s="87"/>
    </row>
    <row r="40" spans="2:16" x14ac:dyDescent="0.2">
      <c r="B40" s="159" t="s">
        <v>356</v>
      </c>
      <c r="C40" s="158"/>
      <c r="D40" s="158"/>
      <c r="E40" s="170"/>
      <c r="F40" s="166"/>
      <c r="G40" s="170"/>
      <c r="H40" s="170"/>
      <c r="J40" s="159" t="s">
        <v>519</v>
      </c>
      <c r="K40" s="158"/>
      <c r="L40" s="158"/>
      <c r="N40" s="166"/>
      <c r="O40" s="170"/>
      <c r="P40" s="170"/>
    </row>
    <row r="41" spans="2:16" x14ac:dyDescent="0.2">
      <c r="B41" s="162"/>
      <c r="C41" s="161" t="s">
        <v>506</v>
      </c>
      <c r="D41" s="162" t="s">
        <v>7</v>
      </c>
      <c r="E41" s="163"/>
      <c r="F41" s="162"/>
      <c r="G41" s="161" t="s">
        <v>506</v>
      </c>
      <c r="H41" s="162" t="s">
        <v>7</v>
      </c>
      <c r="J41" s="162"/>
      <c r="K41" s="161" t="s">
        <v>506</v>
      </c>
      <c r="L41" s="162" t="s">
        <v>7</v>
      </c>
      <c r="N41" s="162"/>
      <c r="O41" s="161" t="s">
        <v>506</v>
      </c>
      <c r="P41" s="162" t="s">
        <v>7</v>
      </c>
    </row>
    <row r="42" spans="2:16" x14ac:dyDescent="0.2">
      <c r="B42" s="159" t="s">
        <v>351</v>
      </c>
      <c r="C42" s="48">
        <v>13</v>
      </c>
      <c r="D42" s="49">
        <v>38.235294117647058</v>
      </c>
      <c r="E42" s="170"/>
      <c r="F42" s="159" t="s">
        <v>510</v>
      </c>
      <c r="G42" s="48">
        <v>10</v>
      </c>
      <c r="H42" s="49">
        <v>31.25</v>
      </c>
      <c r="J42" s="159" t="s">
        <v>511</v>
      </c>
      <c r="K42" s="48">
        <v>14</v>
      </c>
      <c r="L42" s="49">
        <v>38.888888888888893</v>
      </c>
      <c r="N42" s="159" t="s">
        <v>510</v>
      </c>
      <c r="O42" s="48">
        <v>7</v>
      </c>
      <c r="P42" s="49">
        <v>21.212121212121211</v>
      </c>
    </row>
    <row r="43" spans="2:16" x14ac:dyDescent="0.2">
      <c r="B43" s="159" t="s">
        <v>352</v>
      </c>
      <c r="C43" s="48">
        <v>12</v>
      </c>
      <c r="D43" s="49">
        <v>35.294117647058826</v>
      </c>
      <c r="E43" s="170"/>
      <c r="F43" s="159" t="s">
        <v>512</v>
      </c>
      <c r="G43" s="48">
        <v>13</v>
      </c>
      <c r="H43" s="49">
        <v>40.625</v>
      </c>
      <c r="J43" s="159" t="s">
        <v>513</v>
      </c>
      <c r="K43" s="48">
        <v>11</v>
      </c>
      <c r="L43" s="49">
        <v>30.555555555555557</v>
      </c>
      <c r="N43" s="159" t="s">
        <v>512</v>
      </c>
      <c r="O43" s="48">
        <v>12</v>
      </c>
      <c r="P43" s="49">
        <v>36.363636363636367</v>
      </c>
    </row>
    <row r="44" spans="2:16" x14ac:dyDescent="0.2">
      <c r="B44" s="159" t="s">
        <v>248</v>
      </c>
      <c r="C44" s="48">
        <v>2</v>
      </c>
      <c r="D44" s="49">
        <v>5.8823529411764701</v>
      </c>
      <c r="E44" s="170"/>
      <c r="F44" s="159" t="s">
        <v>248</v>
      </c>
      <c r="G44" s="48">
        <v>3</v>
      </c>
      <c r="H44" s="49">
        <v>9.375</v>
      </c>
      <c r="J44" s="159" t="s">
        <v>248</v>
      </c>
      <c r="K44" s="48">
        <v>6</v>
      </c>
      <c r="L44" s="49">
        <v>16.666666666666664</v>
      </c>
      <c r="N44" s="159" t="s">
        <v>248</v>
      </c>
      <c r="O44" s="48">
        <v>9</v>
      </c>
      <c r="P44" s="49">
        <v>27.27272727272727</v>
      </c>
    </row>
    <row r="45" spans="2:16" x14ac:dyDescent="0.2">
      <c r="B45" s="159" t="s">
        <v>334</v>
      </c>
      <c r="C45" s="48">
        <v>7</v>
      </c>
      <c r="D45" s="49">
        <v>20.588235294117645</v>
      </c>
      <c r="E45" s="170"/>
      <c r="F45" s="159" t="s">
        <v>514</v>
      </c>
      <c r="G45" s="48">
        <v>6</v>
      </c>
      <c r="H45" s="49">
        <v>18.75</v>
      </c>
      <c r="J45" s="159" t="s">
        <v>514</v>
      </c>
      <c r="K45" s="48">
        <v>5</v>
      </c>
      <c r="L45" s="49">
        <v>13.888888888888889</v>
      </c>
      <c r="N45" s="159" t="s">
        <v>514</v>
      </c>
      <c r="O45" s="48">
        <v>5</v>
      </c>
      <c r="P45" s="49">
        <v>15.151515151515152</v>
      </c>
    </row>
    <row r="46" spans="2:16" x14ac:dyDescent="0.2">
      <c r="B46" s="160" t="s">
        <v>335</v>
      </c>
      <c r="C46" s="51">
        <v>34</v>
      </c>
      <c r="D46" s="52">
        <v>100</v>
      </c>
      <c r="E46" s="170"/>
      <c r="F46" s="160" t="s">
        <v>515</v>
      </c>
      <c r="G46" s="51">
        <v>32</v>
      </c>
      <c r="H46" s="52">
        <v>100</v>
      </c>
      <c r="J46" s="160" t="s">
        <v>515</v>
      </c>
      <c r="K46" s="51">
        <v>36</v>
      </c>
      <c r="L46" s="52">
        <v>100</v>
      </c>
      <c r="N46" s="160" t="s">
        <v>515</v>
      </c>
      <c r="O46" s="51">
        <v>33</v>
      </c>
      <c r="P46" s="52">
        <v>100</v>
      </c>
    </row>
    <row r="47" spans="2:16" x14ac:dyDescent="0.2">
      <c r="B47" s="159"/>
      <c r="C47" s="58"/>
      <c r="D47" s="158"/>
      <c r="E47" s="170"/>
      <c r="F47" s="163"/>
      <c r="G47" s="170"/>
      <c r="H47" s="170"/>
      <c r="J47" s="159"/>
      <c r="K47" s="58"/>
      <c r="L47" s="158"/>
      <c r="N47" s="163"/>
      <c r="O47" s="170"/>
      <c r="P47" s="170"/>
    </row>
    <row r="48" spans="2:16" x14ac:dyDescent="0.2">
      <c r="B48" s="159" t="s">
        <v>357</v>
      </c>
      <c r="C48" s="158"/>
      <c r="D48" s="158"/>
      <c r="E48" s="170"/>
      <c r="F48" s="163"/>
      <c r="G48" s="170"/>
      <c r="H48" s="170"/>
      <c r="J48" s="159" t="s">
        <v>520</v>
      </c>
      <c r="K48" s="158"/>
      <c r="L48" s="158"/>
      <c r="N48" s="163"/>
      <c r="O48" s="170"/>
      <c r="P48" s="170"/>
    </row>
    <row r="49" spans="2:16" x14ac:dyDescent="0.2">
      <c r="B49" s="162"/>
      <c r="C49" s="161" t="s">
        <v>506</v>
      </c>
      <c r="D49" s="162" t="s">
        <v>7</v>
      </c>
      <c r="E49" s="170"/>
      <c r="F49" s="162"/>
      <c r="G49" s="161" t="s">
        <v>506</v>
      </c>
      <c r="H49" s="162" t="s">
        <v>7</v>
      </c>
      <c r="J49" s="162"/>
      <c r="K49" s="161" t="s">
        <v>506</v>
      </c>
      <c r="L49" s="162" t="s">
        <v>7</v>
      </c>
      <c r="N49" s="162"/>
      <c r="O49" s="161" t="s">
        <v>506</v>
      </c>
      <c r="P49" s="162" t="s">
        <v>7</v>
      </c>
    </row>
    <row r="50" spans="2:16" x14ac:dyDescent="0.2">
      <c r="B50" s="159" t="s">
        <v>351</v>
      </c>
      <c r="C50" s="48">
        <v>11</v>
      </c>
      <c r="D50" s="49">
        <v>32.352941176470587</v>
      </c>
      <c r="E50" s="163"/>
      <c r="F50" s="159" t="s">
        <v>510</v>
      </c>
      <c r="G50" s="48">
        <v>11</v>
      </c>
      <c r="H50" s="49">
        <v>34.375</v>
      </c>
      <c r="J50" s="159" t="s">
        <v>511</v>
      </c>
      <c r="K50" s="48">
        <v>12</v>
      </c>
      <c r="L50" s="49">
        <v>33.333333333333329</v>
      </c>
      <c r="N50" s="159" t="s">
        <v>510</v>
      </c>
      <c r="O50" s="48">
        <v>7</v>
      </c>
      <c r="P50" s="49">
        <v>21.212121212121211</v>
      </c>
    </row>
    <row r="51" spans="2:16" x14ac:dyDescent="0.2">
      <c r="B51" s="159" t="s">
        <v>352</v>
      </c>
      <c r="C51" s="48">
        <v>14</v>
      </c>
      <c r="D51" s="49">
        <v>41.17647058823529</v>
      </c>
      <c r="E51" s="170"/>
      <c r="F51" s="159" t="s">
        <v>512</v>
      </c>
      <c r="G51" s="48">
        <v>13</v>
      </c>
      <c r="H51" s="49">
        <v>40.625</v>
      </c>
      <c r="J51" s="159" t="s">
        <v>513</v>
      </c>
      <c r="K51" s="48">
        <v>11</v>
      </c>
      <c r="L51" s="49">
        <v>30.555555555555557</v>
      </c>
      <c r="N51" s="159" t="s">
        <v>512</v>
      </c>
      <c r="O51" s="48">
        <v>16</v>
      </c>
      <c r="P51" s="49">
        <v>48.484848484848484</v>
      </c>
    </row>
    <row r="52" spans="2:16" x14ac:dyDescent="0.2">
      <c r="B52" s="159" t="s">
        <v>248</v>
      </c>
      <c r="C52" s="48">
        <v>2</v>
      </c>
      <c r="D52" s="49">
        <v>5.8823529411764701</v>
      </c>
      <c r="E52" s="170"/>
      <c r="F52" s="159" t="s">
        <v>248</v>
      </c>
      <c r="G52" s="48">
        <v>2</v>
      </c>
      <c r="H52" s="49">
        <v>6.25</v>
      </c>
      <c r="J52" s="159" t="s">
        <v>248</v>
      </c>
      <c r="K52" s="48">
        <v>9</v>
      </c>
      <c r="L52" s="49">
        <v>25</v>
      </c>
      <c r="N52" s="159" t="s">
        <v>248</v>
      </c>
      <c r="O52" s="48">
        <v>6</v>
      </c>
      <c r="P52" s="49">
        <v>18.181818181818183</v>
      </c>
    </row>
    <row r="53" spans="2:16" x14ac:dyDescent="0.2">
      <c r="B53" s="159" t="s">
        <v>334</v>
      </c>
      <c r="C53" s="48">
        <v>7</v>
      </c>
      <c r="D53" s="49">
        <v>20.588235294117645</v>
      </c>
      <c r="E53" s="170"/>
      <c r="F53" s="159" t="s">
        <v>514</v>
      </c>
      <c r="G53" s="48">
        <v>6</v>
      </c>
      <c r="H53" s="49">
        <v>18.75</v>
      </c>
      <c r="J53" s="159" t="s">
        <v>514</v>
      </c>
      <c r="K53" s="48">
        <v>4</v>
      </c>
      <c r="L53" s="49">
        <v>11.111111111111111</v>
      </c>
      <c r="N53" s="159" t="s">
        <v>514</v>
      </c>
      <c r="O53" s="48">
        <v>4</v>
      </c>
      <c r="P53" s="49">
        <v>12.121212121212121</v>
      </c>
    </row>
    <row r="54" spans="2:16" x14ac:dyDescent="0.2">
      <c r="B54" s="160" t="s">
        <v>335</v>
      </c>
      <c r="C54" s="51">
        <v>34</v>
      </c>
      <c r="D54" s="52">
        <v>100</v>
      </c>
      <c r="E54" s="170"/>
      <c r="F54" s="160" t="s">
        <v>515</v>
      </c>
      <c r="G54" s="51">
        <v>32</v>
      </c>
      <c r="H54" s="52">
        <v>100</v>
      </c>
      <c r="J54" s="160" t="s">
        <v>515</v>
      </c>
      <c r="K54" s="51">
        <v>36</v>
      </c>
      <c r="L54" s="52">
        <v>100</v>
      </c>
      <c r="N54" s="160" t="s">
        <v>515</v>
      </c>
      <c r="O54" s="51">
        <v>33</v>
      </c>
      <c r="P54" s="52">
        <v>100</v>
      </c>
    </row>
    <row r="55" spans="2:16" x14ac:dyDescent="0.2">
      <c r="B55" s="163"/>
      <c r="C55" s="170"/>
      <c r="D55" s="87"/>
      <c r="E55" s="170"/>
      <c r="F55" s="163"/>
      <c r="G55" s="58"/>
      <c r="H55" s="87"/>
      <c r="J55" s="163"/>
      <c r="K55" s="170"/>
      <c r="L55" s="87"/>
      <c r="N55" s="163"/>
      <c r="O55" s="58"/>
      <c r="P55" s="87"/>
    </row>
    <row r="56" spans="2:16" x14ac:dyDescent="0.2">
      <c r="B56" s="159" t="s">
        <v>358</v>
      </c>
      <c r="C56" s="158"/>
      <c r="D56" s="158"/>
      <c r="E56" s="170"/>
      <c r="J56" s="159" t="s">
        <v>521</v>
      </c>
      <c r="K56" s="158"/>
      <c r="L56" s="158"/>
    </row>
    <row r="57" spans="2:16" x14ac:dyDescent="0.2">
      <c r="B57" s="162"/>
      <c r="C57" s="161" t="s">
        <v>506</v>
      </c>
      <c r="D57" s="162" t="s">
        <v>7</v>
      </c>
      <c r="E57" s="170"/>
      <c r="F57" s="162"/>
      <c r="G57" s="161" t="s">
        <v>506</v>
      </c>
      <c r="H57" s="162" t="s">
        <v>7</v>
      </c>
      <c r="J57" s="162"/>
      <c r="K57" s="161" t="s">
        <v>506</v>
      </c>
      <c r="L57" s="162" t="s">
        <v>7</v>
      </c>
      <c r="N57" s="162"/>
      <c r="O57" s="161" t="s">
        <v>506</v>
      </c>
      <c r="P57" s="162" t="s">
        <v>7</v>
      </c>
    </row>
    <row r="58" spans="2:16" x14ac:dyDescent="0.2">
      <c r="B58" s="159" t="s">
        <v>351</v>
      </c>
      <c r="C58" s="48">
        <v>1</v>
      </c>
      <c r="D58" s="49">
        <v>2.9411764705882351</v>
      </c>
      <c r="E58" s="163"/>
      <c r="F58" s="159" t="s">
        <v>510</v>
      </c>
      <c r="G58" s="48">
        <v>1</v>
      </c>
      <c r="H58" s="49">
        <v>3.125</v>
      </c>
      <c r="J58" s="159" t="s">
        <v>511</v>
      </c>
      <c r="K58" s="48">
        <v>5</v>
      </c>
      <c r="L58" s="49">
        <v>13.888888888888889</v>
      </c>
      <c r="N58" s="159" t="s">
        <v>510</v>
      </c>
      <c r="O58" s="48">
        <v>1</v>
      </c>
      <c r="P58" s="49">
        <v>3.0303030303030303</v>
      </c>
    </row>
    <row r="59" spans="2:16" x14ac:dyDescent="0.2">
      <c r="B59" s="159" t="s">
        <v>352</v>
      </c>
      <c r="C59" s="48">
        <v>20</v>
      </c>
      <c r="D59" s="49">
        <v>58.82352941176471</v>
      </c>
      <c r="E59" s="170"/>
      <c r="F59" s="159" t="s">
        <v>512</v>
      </c>
      <c r="G59" s="48">
        <v>21</v>
      </c>
      <c r="H59" s="49">
        <v>65.625</v>
      </c>
      <c r="J59" s="159" t="s">
        <v>513</v>
      </c>
      <c r="K59" s="48">
        <v>17</v>
      </c>
      <c r="L59" s="49">
        <v>47.222222222222221</v>
      </c>
      <c r="N59" s="159" t="s">
        <v>512</v>
      </c>
      <c r="O59" s="48">
        <v>20</v>
      </c>
      <c r="P59" s="49">
        <v>60.606060606060609</v>
      </c>
    </row>
    <row r="60" spans="2:16" x14ac:dyDescent="0.2">
      <c r="B60" s="159" t="s">
        <v>248</v>
      </c>
      <c r="C60" s="48">
        <v>4</v>
      </c>
      <c r="D60" s="49">
        <v>11.76470588235294</v>
      </c>
      <c r="E60" s="170"/>
      <c r="F60" s="159" t="s">
        <v>248</v>
      </c>
      <c r="G60" s="48">
        <v>2</v>
      </c>
      <c r="H60" s="49">
        <v>6.25</v>
      </c>
      <c r="J60" s="159" t="s">
        <v>248</v>
      </c>
      <c r="K60" s="48">
        <v>8</v>
      </c>
      <c r="L60" s="49">
        <v>22.222222222222221</v>
      </c>
      <c r="N60" s="159" t="s">
        <v>248</v>
      </c>
      <c r="O60" s="48">
        <v>7</v>
      </c>
      <c r="P60" s="49">
        <v>21.212121212121211</v>
      </c>
    </row>
    <row r="61" spans="2:16" x14ac:dyDescent="0.2">
      <c r="B61" s="159" t="s">
        <v>334</v>
      </c>
      <c r="C61" s="48">
        <v>9</v>
      </c>
      <c r="D61" s="49">
        <v>26.47058823529412</v>
      </c>
      <c r="E61" s="170"/>
      <c r="F61" s="159" t="s">
        <v>514</v>
      </c>
      <c r="G61" s="48">
        <v>8</v>
      </c>
      <c r="H61" s="49">
        <v>25</v>
      </c>
      <c r="J61" s="159" t="s">
        <v>514</v>
      </c>
      <c r="K61" s="48">
        <v>6</v>
      </c>
      <c r="L61" s="49">
        <v>16.666666666666664</v>
      </c>
      <c r="N61" s="159" t="s">
        <v>514</v>
      </c>
      <c r="O61" s="48">
        <v>5</v>
      </c>
      <c r="P61" s="49">
        <v>15.151515151515152</v>
      </c>
    </row>
    <row r="62" spans="2:16" x14ac:dyDescent="0.2">
      <c r="B62" s="160" t="s">
        <v>335</v>
      </c>
      <c r="C62" s="51">
        <v>34</v>
      </c>
      <c r="D62" s="52">
        <v>100</v>
      </c>
      <c r="E62" s="170"/>
      <c r="F62" s="160" t="s">
        <v>515</v>
      </c>
      <c r="G62" s="51">
        <v>32</v>
      </c>
      <c r="H62" s="52">
        <v>100</v>
      </c>
      <c r="J62" s="160" t="s">
        <v>515</v>
      </c>
      <c r="K62" s="51">
        <v>36</v>
      </c>
      <c r="L62" s="52">
        <v>100</v>
      </c>
      <c r="N62" s="160" t="s">
        <v>515</v>
      </c>
      <c r="O62" s="51">
        <v>33</v>
      </c>
      <c r="P62" s="52">
        <v>100</v>
      </c>
    </row>
    <row r="63" spans="2:16" x14ac:dyDescent="0.2">
      <c r="B63" s="163"/>
      <c r="C63" s="170"/>
      <c r="D63" s="87"/>
      <c r="E63" s="170"/>
      <c r="F63" s="163"/>
      <c r="G63" s="170"/>
      <c r="H63" s="49"/>
      <c r="J63" s="163"/>
      <c r="K63" s="170"/>
      <c r="L63" s="87"/>
      <c r="N63" s="163"/>
      <c r="O63" s="170"/>
      <c r="P63" s="49"/>
    </row>
    <row r="64" spans="2:16" x14ac:dyDescent="0.2">
      <c r="B64" s="159" t="s">
        <v>359</v>
      </c>
      <c r="C64" s="158"/>
      <c r="D64" s="158"/>
      <c r="E64" s="170"/>
      <c r="F64" s="159"/>
      <c r="G64" s="158"/>
      <c r="H64" s="158"/>
      <c r="J64" s="159" t="s">
        <v>522</v>
      </c>
      <c r="K64" s="158"/>
      <c r="L64" s="158"/>
      <c r="N64" s="159"/>
      <c r="O64" s="158"/>
      <c r="P64" s="158"/>
    </row>
    <row r="65" spans="2:16" x14ac:dyDescent="0.2">
      <c r="B65" s="162"/>
      <c r="C65" s="161" t="s">
        <v>506</v>
      </c>
      <c r="D65" s="162" t="s">
        <v>7</v>
      </c>
      <c r="E65" s="170"/>
      <c r="F65" s="162"/>
      <c r="G65" s="161" t="s">
        <v>506</v>
      </c>
      <c r="H65" s="162" t="s">
        <v>7</v>
      </c>
      <c r="J65" s="162"/>
      <c r="K65" s="161" t="s">
        <v>506</v>
      </c>
      <c r="L65" s="162" t="s">
        <v>7</v>
      </c>
      <c r="N65" s="162"/>
      <c r="O65" s="161" t="s">
        <v>506</v>
      </c>
      <c r="P65" s="162" t="s">
        <v>7</v>
      </c>
    </row>
    <row r="66" spans="2:16" x14ac:dyDescent="0.2">
      <c r="B66" s="159" t="s">
        <v>351</v>
      </c>
      <c r="C66" s="48">
        <v>20</v>
      </c>
      <c r="D66" s="49">
        <v>58.82352941176471</v>
      </c>
      <c r="E66" s="163"/>
      <c r="F66" s="159" t="s">
        <v>510</v>
      </c>
      <c r="G66" s="48">
        <v>7</v>
      </c>
      <c r="H66" s="49">
        <v>21.875</v>
      </c>
      <c r="J66" s="159" t="s">
        <v>511</v>
      </c>
      <c r="K66" s="48">
        <v>23</v>
      </c>
      <c r="L66" s="49">
        <v>63.888888888888886</v>
      </c>
      <c r="N66" s="159" t="s">
        <v>510</v>
      </c>
      <c r="O66" s="48">
        <v>5</v>
      </c>
      <c r="P66" s="49">
        <v>15.151515151515152</v>
      </c>
    </row>
    <row r="67" spans="2:16" x14ac:dyDescent="0.2">
      <c r="B67" s="159" t="s">
        <v>352</v>
      </c>
      <c r="C67" s="48">
        <v>8</v>
      </c>
      <c r="D67" s="49">
        <v>23.52941176470588</v>
      </c>
      <c r="E67" s="170"/>
      <c r="F67" s="159" t="s">
        <v>512</v>
      </c>
      <c r="G67" s="48">
        <v>17</v>
      </c>
      <c r="H67" s="49">
        <v>53.125</v>
      </c>
      <c r="J67" s="159" t="s">
        <v>513</v>
      </c>
      <c r="K67" s="48">
        <v>5</v>
      </c>
      <c r="L67" s="49">
        <v>13.888888888888889</v>
      </c>
      <c r="N67" s="159" t="s">
        <v>512</v>
      </c>
      <c r="O67" s="48">
        <v>16</v>
      </c>
      <c r="P67" s="49">
        <v>48.484848484848484</v>
      </c>
    </row>
    <row r="68" spans="2:16" x14ac:dyDescent="0.2">
      <c r="B68" s="159" t="s">
        <v>248</v>
      </c>
      <c r="C68" s="48">
        <v>0</v>
      </c>
      <c r="D68" s="49">
        <v>0</v>
      </c>
      <c r="E68" s="170"/>
      <c r="F68" s="159" t="s">
        <v>248</v>
      </c>
      <c r="G68" s="48">
        <v>1</v>
      </c>
      <c r="H68" s="49">
        <v>3.125</v>
      </c>
      <c r="J68" s="159" t="s">
        <v>248</v>
      </c>
      <c r="K68" s="48">
        <v>3</v>
      </c>
      <c r="L68" s="49">
        <v>8.3333333333333321</v>
      </c>
      <c r="N68" s="159" t="s">
        <v>248</v>
      </c>
      <c r="O68" s="48">
        <v>7</v>
      </c>
      <c r="P68" s="49">
        <v>21.212121212121211</v>
      </c>
    </row>
    <row r="69" spans="2:16" x14ac:dyDescent="0.2">
      <c r="B69" s="159" t="s">
        <v>334</v>
      </c>
      <c r="C69" s="48">
        <v>6</v>
      </c>
      <c r="D69" s="49">
        <v>17.647058823529413</v>
      </c>
      <c r="E69" s="170"/>
      <c r="F69" s="159" t="s">
        <v>514</v>
      </c>
      <c r="G69" s="48">
        <v>7</v>
      </c>
      <c r="H69" s="49">
        <v>21.875</v>
      </c>
      <c r="J69" s="159" t="s">
        <v>514</v>
      </c>
      <c r="K69" s="48">
        <v>5</v>
      </c>
      <c r="L69" s="49">
        <v>13.888888888888889</v>
      </c>
      <c r="N69" s="159" t="s">
        <v>514</v>
      </c>
      <c r="O69" s="48">
        <v>5</v>
      </c>
      <c r="P69" s="49">
        <v>15.151515151515152</v>
      </c>
    </row>
    <row r="70" spans="2:16" x14ac:dyDescent="0.2">
      <c r="B70" s="160" t="s">
        <v>335</v>
      </c>
      <c r="C70" s="51">
        <v>34</v>
      </c>
      <c r="D70" s="52">
        <v>100</v>
      </c>
      <c r="E70" s="170"/>
      <c r="F70" s="160" t="s">
        <v>515</v>
      </c>
      <c r="G70" s="51">
        <v>32</v>
      </c>
      <c r="H70" s="52">
        <v>100</v>
      </c>
      <c r="J70" s="160" t="s">
        <v>515</v>
      </c>
      <c r="K70" s="51">
        <v>36</v>
      </c>
      <c r="L70" s="52">
        <v>100</v>
      </c>
      <c r="N70" s="160" t="s">
        <v>515</v>
      </c>
      <c r="O70" s="51">
        <v>33</v>
      </c>
      <c r="P70" s="52">
        <v>100</v>
      </c>
    </row>
    <row r="71" spans="2:16" x14ac:dyDescent="0.2">
      <c r="B71" s="163"/>
      <c r="C71" s="170"/>
      <c r="D71" s="87"/>
      <c r="E71" s="170"/>
      <c r="F71" s="163"/>
      <c r="G71" s="170"/>
      <c r="H71" s="87"/>
      <c r="J71" s="163"/>
      <c r="K71" s="170"/>
      <c r="L71" s="87"/>
      <c r="N71" s="163"/>
      <c r="O71" s="170"/>
      <c r="P71" s="87"/>
    </row>
    <row r="72" spans="2:16" x14ac:dyDescent="0.2">
      <c r="B72" s="159" t="s">
        <v>360</v>
      </c>
      <c r="C72" s="158"/>
      <c r="D72" s="158"/>
      <c r="E72" s="170"/>
      <c r="F72" s="159"/>
      <c r="G72" s="170"/>
      <c r="H72" s="170"/>
      <c r="J72" s="159" t="s">
        <v>523</v>
      </c>
      <c r="K72" s="158"/>
      <c r="L72" s="158"/>
      <c r="N72" s="159"/>
      <c r="O72" s="170"/>
      <c r="P72" s="170"/>
    </row>
    <row r="73" spans="2:16" x14ac:dyDescent="0.2">
      <c r="B73" s="162"/>
      <c r="C73" s="161" t="s">
        <v>506</v>
      </c>
      <c r="D73" s="162" t="s">
        <v>7</v>
      </c>
      <c r="E73" s="170"/>
      <c r="F73" s="162"/>
      <c r="G73" s="161" t="s">
        <v>506</v>
      </c>
      <c r="H73" s="162" t="s">
        <v>7</v>
      </c>
      <c r="J73" s="162"/>
      <c r="K73" s="161" t="s">
        <v>506</v>
      </c>
      <c r="L73" s="162" t="s">
        <v>7</v>
      </c>
      <c r="N73" s="162"/>
      <c r="O73" s="161" t="s">
        <v>506</v>
      </c>
      <c r="P73" s="162" t="s">
        <v>7</v>
      </c>
    </row>
    <row r="74" spans="2:16" x14ac:dyDescent="0.2">
      <c r="B74" s="159" t="s">
        <v>351</v>
      </c>
      <c r="C74" s="48">
        <v>26</v>
      </c>
      <c r="D74" s="49">
        <v>76.470588235294116</v>
      </c>
      <c r="E74" s="163"/>
      <c r="F74" s="159" t="s">
        <v>510</v>
      </c>
      <c r="G74" s="48">
        <v>7</v>
      </c>
      <c r="H74" s="49">
        <v>21.875</v>
      </c>
      <c r="J74" s="159" t="s">
        <v>511</v>
      </c>
      <c r="K74" s="48">
        <v>31</v>
      </c>
      <c r="L74" s="49">
        <v>86.111111111111114</v>
      </c>
      <c r="N74" s="159" t="s">
        <v>510</v>
      </c>
      <c r="O74" s="48">
        <v>8</v>
      </c>
      <c r="P74" s="49">
        <v>24.242424242424242</v>
      </c>
    </row>
    <row r="75" spans="2:16" x14ac:dyDescent="0.2">
      <c r="B75" s="159" t="s">
        <v>352</v>
      </c>
      <c r="C75" s="48">
        <v>2</v>
      </c>
      <c r="D75" s="49">
        <v>5.8823529411764701</v>
      </c>
      <c r="E75" s="170"/>
      <c r="F75" s="159" t="s">
        <v>512</v>
      </c>
      <c r="G75" s="48">
        <v>18</v>
      </c>
      <c r="H75" s="49">
        <v>56.25</v>
      </c>
      <c r="J75" s="159" t="s">
        <v>513</v>
      </c>
      <c r="K75" s="48">
        <v>0</v>
      </c>
      <c r="L75" s="49">
        <v>0</v>
      </c>
      <c r="N75" s="159" t="s">
        <v>512</v>
      </c>
      <c r="O75" s="48">
        <v>20</v>
      </c>
      <c r="P75" s="49">
        <v>60.606060606060609</v>
      </c>
    </row>
    <row r="76" spans="2:16" x14ac:dyDescent="0.2">
      <c r="B76" s="159" t="s">
        <v>248</v>
      </c>
      <c r="C76" s="48">
        <v>0</v>
      </c>
      <c r="D76" s="49">
        <v>0</v>
      </c>
      <c r="E76" s="170"/>
      <c r="F76" s="159" t="s">
        <v>248</v>
      </c>
      <c r="G76" s="48">
        <v>0</v>
      </c>
      <c r="H76" s="49">
        <v>0</v>
      </c>
      <c r="J76" s="159" t="s">
        <v>248</v>
      </c>
      <c r="K76" s="48">
        <v>1</v>
      </c>
      <c r="L76" s="49">
        <v>2.7777777777777777</v>
      </c>
      <c r="N76" s="159" t="s">
        <v>248</v>
      </c>
      <c r="O76" s="48">
        <v>1</v>
      </c>
      <c r="P76" s="49">
        <v>3.0303030303030303</v>
      </c>
    </row>
    <row r="77" spans="2:16" x14ac:dyDescent="0.2">
      <c r="B77" s="159" t="s">
        <v>334</v>
      </c>
      <c r="C77" s="48">
        <v>6</v>
      </c>
      <c r="D77" s="49">
        <v>17.647058823529413</v>
      </c>
      <c r="E77" s="170"/>
      <c r="F77" s="159" t="s">
        <v>514</v>
      </c>
      <c r="G77" s="48">
        <v>7</v>
      </c>
      <c r="H77" s="49">
        <v>21.875</v>
      </c>
      <c r="J77" s="159" t="s">
        <v>514</v>
      </c>
      <c r="K77" s="48">
        <v>4</v>
      </c>
      <c r="L77" s="49">
        <v>11.111111111111111</v>
      </c>
      <c r="N77" s="159" t="s">
        <v>514</v>
      </c>
      <c r="O77" s="48">
        <v>4</v>
      </c>
      <c r="P77" s="49">
        <v>12.121212121212121</v>
      </c>
    </row>
    <row r="78" spans="2:16" x14ac:dyDescent="0.2">
      <c r="B78" s="160" t="s">
        <v>335</v>
      </c>
      <c r="C78" s="51">
        <v>34</v>
      </c>
      <c r="D78" s="52">
        <v>100</v>
      </c>
      <c r="E78" s="170"/>
      <c r="F78" s="160" t="s">
        <v>515</v>
      </c>
      <c r="G78" s="51">
        <v>32</v>
      </c>
      <c r="H78" s="52">
        <v>100</v>
      </c>
      <c r="J78" s="160" t="s">
        <v>515</v>
      </c>
      <c r="K78" s="51">
        <v>36</v>
      </c>
      <c r="L78" s="52">
        <v>100</v>
      </c>
      <c r="N78" s="160" t="s">
        <v>515</v>
      </c>
      <c r="O78" s="51">
        <v>33</v>
      </c>
      <c r="P78" s="52">
        <v>100</v>
      </c>
    </row>
    <row r="79" spans="2:16" x14ac:dyDescent="0.2">
      <c r="B79" s="159"/>
      <c r="C79" s="158"/>
      <c r="D79" s="158"/>
      <c r="E79" s="170"/>
      <c r="F79" s="163"/>
      <c r="G79" s="170"/>
      <c r="H79" s="170"/>
      <c r="N79" s="163"/>
      <c r="O79" s="170"/>
      <c r="P79" s="170"/>
    </row>
    <row r="80" spans="2:16" x14ac:dyDescent="0.2">
      <c r="B80" s="159"/>
      <c r="C80" s="158"/>
      <c r="D80" s="158"/>
      <c r="E80" s="170"/>
      <c r="F80" s="163"/>
      <c r="G80" s="169"/>
      <c r="H80" s="169"/>
      <c r="N80" s="163"/>
      <c r="O80" s="169"/>
      <c r="P80" s="169"/>
    </row>
    <row r="81" spans="2:16" x14ac:dyDescent="0.2">
      <c r="B81" s="159"/>
      <c r="C81" s="158"/>
      <c r="D81" s="158"/>
      <c r="E81" s="170"/>
      <c r="F81" s="169"/>
      <c r="G81" s="169"/>
      <c r="H81" s="169"/>
      <c r="N81" s="169"/>
      <c r="O81" s="169"/>
      <c r="P81" s="169"/>
    </row>
    <row r="82" spans="2:16" x14ac:dyDescent="0.2">
      <c r="B82" s="159"/>
      <c r="C82" s="158"/>
      <c r="D82" s="158"/>
      <c r="E82" s="170"/>
      <c r="F82" s="163"/>
      <c r="G82" s="170"/>
      <c r="H82" s="170"/>
      <c r="N82" s="163"/>
      <c r="O82" s="170"/>
      <c r="P82" s="170"/>
    </row>
    <row r="83" spans="2:16" x14ac:dyDescent="0.2">
      <c r="F83" s="163"/>
      <c r="G83" s="170"/>
      <c r="H83" s="170"/>
      <c r="N83" s="163"/>
      <c r="O83" s="170"/>
      <c r="P83" s="170"/>
    </row>
  </sheetData>
  <mergeCells count="2">
    <mergeCell ref="F6:H7"/>
    <mergeCell ref="N6:P7"/>
  </mergeCells>
  <phoneticPr fontId="9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7"/>
  <sheetViews>
    <sheetView workbookViewId="0">
      <selection activeCell="H79" sqref="H79"/>
    </sheetView>
  </sheetViews>
  <sheetFormatPr defaultColWidth="8.88671875" defaultRowHeight="13.2" x14ac:dyDescent="0.2"/>
  <cols>
    <col min="1" max="1" width="4.109375" style="3" customWidth="1"/>
    <col min="2" max="2" width="46.109375" style="3" customWidth="1"/>
    <col min="3" max="4" width="8.88671875" style="3"/>
    <col min="5" max="5" width="2.33203125" style="3" customWidth="1"/>
    <col min="6" max="6" width="8.44140625" style="3" customWidth="1"/>
    <col min="7" max="7" width="8.88671875" style="3"/>
    <col min="8" max="8" width="17.77734375" style="3" customWidth="1"/>
    <col min="9" max="16384" width="8.88671875" style="3"/>
  </cols>
  <sheetData>
    <row r="1" spans="2:7" x14ac:dyDescent="0.2">
      <c r="B1" s="173" t="s">
        <v>361</v>
      </c>
      <c r="C1" s="172"/>
      <c r="D1" s="172"/>
      <c r="E1" s="172"/>
    </row>
    <row r="2" spans="2:7" x14ac:dyDescent="0.2">
      <c r="B2" s="173"/>
      <c r="C2" s="172"/>
      <c r="D2" s="172"/>
      <c r="E2" s="172"/>
    </row>
    <row r="3" spans="2:7" x14ac:dyDescent="0.2">
      <c r="B3" s="173"/>
      <c r="C3" s="178" t="s">
        <v>3</v>
      </c>
      <c r="D3" s="172"/>
      <c r="E3" s="172"/>
      <c r="F3" s="3" t="s">
        <v>4</v>
      </c>
    </row>
    <row r="4" spans="2:7" x14ac:dyDescent="0.2">
      <c r="B4" s="174"/>
      <c r="C4" s="175" t="s">
        <v>177</v>
      </c>
      <c r="D4" s="176" t="s">
        <v>7</v>
      </c>
      <c r="E4" s="172"/>
      <c r="F4" s="175" t="s">
        <v>177</v>
      </c>
      <c r="G4" s="176" t="s">
        <v>7</v>
      </c>
    </row>
    <row r="5" spans="2:7" x14ac:dyDescent="0.2">
      <c r="B5" s="173" t="s">
        <v>362</v>
      </c>
      <c r="C5" s="48">
        <v>28</v>
      </c>
      <c r="D5" s="49">
        <v>80.555555555555557</v>
      </c>
      <c r="E5" s="172"/>
      <c r="F5" s="48">
        <v>26</v>
      </c>
      <c r="G5" s="49">
        <v>72.222222222222214</v>
      </c>
    </row>
    <row r="6" spans="2:7" x14ac:dyDescent="0.2">
      <c r="B6" s="173" t="s">
        <v>363</v>
      </c>
      <c r="C6" s="48">
        <v>1</v>
      </c>
      <c r="D6" s="49">
        <v>2.7777777777777777</v>
      </c>
      <c r="E6" s="172"/>
      <c r="F6" s="48">
        <v>2</v>
      </c>
      <c r="G6" s="49">
        <v>5.5555555555555554</v>
      </c>
    </row>
    <row r="7" spans="2:7" x14ac:dyDescent="0.2">
      <c r="B7" s="173" t="s">
        <v>364</v>
      </c>
      <c r="C7" s="48">
        <v>1</v>
      </c>
      <c r="D7" s="49">
        <v>5.5555555555555554</v>
      </c>
      <c r="E7" s="172"/>
      <c r="F7" s="48">
        <v>1</v>
      </c>
      <c r="G7" s="49">
        <v>2.7777777777777777</v>
      </c>
    </row>
    <row r="8" spans="2:7" x14ac:dyDescent="0.2">
      <c r="B8" s="173" t="s">
        <v>365</v>
      </c>
      <c r="C8" s="48">
        <v>2</v>
      </c>
      <c r="D8" s="49">
        <v>5.5555555555555554</v>
      </c>
      <c r="E8" s="172"/>
      <c r="F8" s="48">
        <v>3</v>
      </c>
      <c r="G8" s="49">
        <v>8.3333333333333321</v>
      </c>
    </row>
    <row r="9" spans="2:7" x14ac:dyDescent="0.2">
      <c r="B9" s="173" t="s">
        <v>182</v>
      </c>
      <c r="C9" s="48">
        <v>2</v>
      </c>
      <c r="D9" s="49">
        <v>5.5555555555555554</v>
      </c>
      <c r="E9" s="172"/>
      <c r="F9" s="48">
        <v>4</v>
      </c>
      <c r="G9" s="49">
        <v>11.111111111111111</v>
      </c>
    </row>
    <row r="10" spans="2:7" x14ac:dyDescent="0.2">
      <c r="B10" s="174" t="s">
        <v>183</v>
      </c>
      <c r="C10" s="51">
        <v>34</v>
      </c>
      <c r="D10" s="52">
        <v>100</v>
      </c>
      <c r="E10" s="172"/>
      <c r="F10" s="51">
        <v>36</v>
      </c>
      <c r="G10" s="52">
        <v>100</v>
      </c>
    </row>
    <row r="11" spans="2:7" x14ac:dyDescent="0.2">
      <c r="B11" s="173"/>
      <c r="C11" s="172"/>
      <c r="D11" s="172"/>
      <c r="E11" s="172"/>
    </row>
    <row r="12" spans="2:7" x14ac:dyDescent="0.2">
      <c r="B12" s="173" t="s">
        <v>385</v>
      </c>
      <c r="C12" s="172"/>
      <c r="D12" s="172"/>
      <c r="E12" s="172"/>
    </row>
    <row r="13" spans="2:7" x14ac:dyDescent="0.2">
      <c r="B13" s="173"/>
      <c r="C13" s="172"/>
      <c r="D13" s="172"/>
      <c r="E13" s="172"/>
    </row>
    <row r="14" spans="2:7" x14ac:dyDescent="0.2">
      <c r="B14" s="174"/>
      <c r="C14" s="175" t="s">
        <v>507</v>
      </c>
      <c r="D14" s="176" t="s">
        <v>7</v>
      </c>
      <c r="E14" s="172"/>
      <c r="F14" s="175" t="s">
        <v>507</v>
      </c>
      <c r="G14" s="176" t="s">
        <v>7</v>
      </c>
    </row>
    <row r="15" spans="2:7" x14ac:dyDescent="0.2">
      <c r="B15" s="177" t="s">
        <v>367</v>
      </c>
      <c r="C15" s="182">
        <v>0</v>
      </c>
      <c r="D15" s="49">
        <v>0</v>
      </c>
      <c r="E15" s="172"/>
      <c r="F15" s="20">
        <v>0</v>
      </c>
      <c r="G15" s="181">
        <v>0</v>
      </c>
    </row>
    <row r="16" spans="2:7" x14ac:dyDescent="0.2">
      <c r="B16" s="173" t="s">
        <v>368</v>
      </c>
      <c r="C16" s="48">
        <v>0</v>
      </c>
      <c r="D16" s="49">
        <v>0</v>
      </c>
      <c r="E16" s="172"/>
      <c r="F16" s="20">
        <v>0</v>
      </c>
      <c r="G16" s="49">
        <v>0</v>
      </c>
    </row>
    <row r="17" spans="2:7" x14ac:dyDescent="0.2">
      <c r="B17" s="173" t="s">
        <v>369</v>
      </c>
      <c r="C17" s="48">
        <v>0</v>
      </c>
      <c r="D17" s="49">
        <v>0</v>
      </c>
      <c r="E17" s="172"/>
      <c r="F17" s="20">
        <v>0</v>
      </c>
      <c r="G17" s="49">
        <v>0</v>
      </c>
    </row>
    <row r="18" spans="2:7" x14ac:dyDescent="0.2">
      <c r="B18" s="173" t="s">
        <v>370</v>
      </c>
      <c r="C18" s="48">
        <v>0</v>
      </c>
      <c r="D18" s="49">
        <v>0</v>
      </c>
      <c r="E18" s="172"/>
      <c r="F18" s="20">
        <v>0</v>
      </c>
      <c r="G18" s="49">
        <v>0</v>
      </c>
    </row>
    <row r="19" spans="2:7" x14ac:dyDescent="0.2">
      <c r="B19" s="173" t="s">
        <v>371</v>
      </c>
      <c r="C19" s="48">
        <v>0</v>
      </c>
      <c r="D19" s="49">
        <v>0</v>
      </c>
      <c r="E19" s="172"/>
      <c r="F19" s="20">
        <v>0</v>
      </c>
      <c r="G19" s="49">
        <v>0</v>
      </c>
    </row>
    <row r="20" spans="2:7" x14ac:dyDescent="0.2">
      <c r="B20" s="173" t="s">
        <v>372</v>
      </c>
      <c r="C20" s="48">
        <v>0</v>
      </c>
      <c r="D20" s="49">
        <v>0</v>
      </c>
      <c r="E20" s="172"/>
      <c r="F20" s="20">
        <v>0</v>
      </c>
      <c r="G20" s="49">
        <v>0</v>
      </c>
    </row>
    <row r="21" spans="2:7" x14ac:dyDescent="0.2">
      <c r="B21" s="173" t="s">
        <v>373</v>
      </c>
      <c r="C21" s="48">
        <v>0</v>
      </c>
      <c r="D21" s="49">
        <v>0</v>
      </c>
      <c r="E21" s="172"/>
      <c r="F21" s="20">
        <v>0</v>
      </c>
      <c r="G21" s="49">
        <v>0</v>
      </c>
    </row>
    <row r="22" spans="2:7" x14ac:dyDescent="0.2">
      <c r="B22" s="173" t="s">
        <v>374</v>
      </c>
      <c r="C22" s="48">
        <v>0</v>
      </c>
      <c r="D22" s="49">
        <v>0</v>
      </c>
      <c r="E22" s="172"/>
      <c r="F22" s="20">
        <v>0</v>
      </c>
      <c r="G22" s="49">
        <v>0</v>
      </c>
    </row>
    <row r="23" spans="2:7" x14ac:dyDescent="0.2">
      <c r="B23" s="173" t="s">
        <v>375</v>
      </c>
      <c r="C23" s="48">
        <v>0</v>
      </c>
      <c r="D23" s="49">
        <v>0</v>
      </c>
      <c r="E23" s="172"/>
      <c r="F23" s="20">
        <v>0</v>
      </c>
      <c r="G23" s="49">
        <v>0</v>
      </c>
    </row>
    <row r="24" spans="2:7" x14ac:dyDescent="0.2">
      <c r="B24" s="173" t="s">
        <v>376</v>
      </c>
      <c r="C24" s="48">
        <v>0</v>
      </c>
      <c r="D24" s="49">
        <v>0</v>
      </c>
      <c r="E24" s="172"/>
      <c r="F24" s="20">
        <v>0</v>
      </c>
      <c r="G24" s="49">
        <v>0</v>
      </c>
    </row>
    <row r="25" spans="2:7" x14ac:dyDescent="0.2">
      <c r="B25" s="173" t="s">
        <v>377</v>
      </c>
      <c r="C25" s="48">
        <v>0</v>
      </c>
      <c r="D25" s="49">
        <v>0</v>
      </c>
      <c r="E25" s="172"/>
      <c r="F25" s="20">
        <v>0</v>
      </c>
      <c r="G25" s="49">
        <v>0</v>
      </c>
    </row>
    <row r="26" spans="2:7" x14ac:dyDescent="0.2">
      <c r="B26" s="173" t="s">
        <v>378</v>
      </c>
      <c r="C26" s="48">
        <v>0</v>
      </c>
      <c r="D26" s="49">
        <v>0</v>
      </c>
      <c r="E26" s="172"/>
      <c r="F26" s="20">
        <v>0</v>
      </c>
      <c r="G26" s="49">
        <v>0</v>
      </c>
    </row>
    <row r="27" spans="2:7" x14ac:dyDescent="0.2">
      <c r="B27" s="173" t="s">
        <v>379</v>
      </c>
      <c r="C27" s="48">
        <v>0</v>
      </c>
      <c r="D27" s="49">
        <v>0</v>
      </c>
      <c r="E27" s="172"/>
      <c r="F27" s="20">
        <v>1</v>
      </c>
      <c r="G27" s="49">
        <v>100</v>
      </c>
    </row>
    <row r="28" spans="2:7" x14ac:dyDescent="0.2">
      <c r="B28" s="173" t="s">
        <v>380</v>
      </c>
      <c r="C28" s="48">
        <v>0</v>
      </c>
      <c r="D28" s="49">
        <v>0</v>
      </c>
      <c r="E28" s="172"/>
      <c r="F28" s="20">
        <v>0</v>
      </c>
      <c r="G28" s="49">
        <v>0</v>
      </c>
    </row>
    <row r="29" spans="2:7" x14ac:dyDescent="0.2">
      <c r="B29" s="173" t="s">
        <v>381</v>
      </c>
      <c r="C29" s="48">
        <v>0</v>
      </c>
      <c r="D29" s="49">
        <v>0</v>
      </c>
      <c r="E29" s="172"/>
      <c r="F29" s="20">
        <v>0</v>
      </c>
      <c r="G29" s="49">
        <v>0</v>
      </c>
    </row>
    <row r="30" spans="2:7" x14ac:dyDescent="0.2">
      <c r="B30" s="173" t="s">
        <v>382</v>
      </c>
      <c r="C30" s="48">
        <v>1</v>
      </c>
      <c r="D30" s="49">
        <v>100</v>
      </c>
      <c r="E30" s="172"/>
      <c r="F30" s="20">
        <v>0</v>
      </c>
      <c r="G30" s="49">
        <v>0</v>
      </c>
    </row>
    <row r="31" spans="2:7" x14ac:dyDescent="0.2">
      <c r="B31" s="173" t="s">
        <v>383</v>
      </c>
      <c r="C31" s="48">
        <v>0</v>
      </c>
      <c r="D31" s="49">
        <v>0</v>
      </c>
      <c r="E31" s="172"/>
      <c r="F31" s="20">
        <v>0</v>
      </c>
      <c r="G31" s="49">
        <v>0</v>
      </c>
    </row>
    <row r="32" spans="2:7" x14ac:dyDescent="0.2">
      <c r="B32" s="173" t="s">
        <v>384</v>
      </c>
      <c r="C32" s="48">
        <v>0</v>
      </c>
      <c r="D32" s="49">
        <v>0</v>
      </c>
      <c r="E32" s="172"/>
      <c r="F32" s="20">
        <v>0</v>
      </c>
      <c r="G32" s="49">
        <v>0</v>
      </c>
    </row>
    <row r="33" spans="2:9" x14ac:dyDescent="0.2">
      <c r="B33" s="173" t="s">
        <v>26</v>
      </c>
      <c r="C33" s="48">
        <v>0</v>
      </c>
      <c r="D33" s="49">
        <v>0</v>
      </c>
      <c r="E33" s="172"/>
      <c r="F33" s="20">
        <v>0</v>
      </c>
      <c r="G33" s="49">
        <v>0</v>
      </c>
    </row>
    <row r="34" spans="2:9" x14ac:dyDescent="0.2">
      <c r="B34" s="174" t="s">
        <v>183</v>
      </c>
      <c r="C34" s="51">
        <v>1</v>
      </c>
      <c r="D34" s="52">
        <v>100</v>
      </c>
      <c r="E34" s="172"/>
      <c r="F34" s="51">
        <v>1</v>
      </c>
      <c r="G34" s="52">
        <v>100</v>
      </c>
    </row>
    <row r="35" spans="2:9" ht="12.9" customHeight="1" x14ac:dyDescent="0.2">
      <c r="B35" s="329" t="s">
        <v>503</v>
      </c>
      <c r="C35" s="247"/>
      <c r="D35" s="247"/>
      <c r="E35" s="172"/>
    </row>
    <row r="36" spans="2:9" x14ac:dyDescent="0.2">
      <c r="B36" s="330"/>
      <c r="C36" s="248"/>
      <c r="D36" s="248"/>
      <c r="E36" s="172"/>
    </row>
    <row r="37" spans="2:9" x14ac:dyDescent="0.2">
      <c r="B37" s="173"/>
      <c r="C37" s="172"/>
      <c r="D37" s="172"/>
      <c r="E37" s="172"/>
    </row>
    <row r="38" spans="2:9" x14ac:dyDescent="0.2">
      <c r="B38" s="173" t="s">
        <v>386</v>
      </c>
      <c r="C38" s="172"/>
      <c r="D38" s="172"/>
      <c r="E38" s="172"/>
    </row>
    <row r="39" spans="2:9" x14ac:dyDescent="0.2">
      <c r="B39" s="173"/>
      <c r="C39" s="172"/>
      <c r="D39" s="172"/>
      <c r="E39" s="172"/>
    </row>
    <row r="40" spans="2:9" x14ac:dyDescent="0.2">
      <c r="B40" s="174"/>
      <c r="C40" s="175" t="s">
        <v>507</v>
      </c>
      <c r="D40" s="176" t="s">
        <v>7</v>
      </c>
      <c r="E40" s="172"/>
      <c r="F40" s="175" t="s">
        <v>507</v>
      </c>
      <c r="G40" s="175" t="s">
        <v>7</v>
      </c>
      <c r="H40" s="5"/>
      <c r="I40" s="11"/>
    </row>
    <row r="41" spans="2:9" x14ac:dyDescent="0.2">
      <c r="B41" s="173" t="s">
        <v>237</v>
      </c>
      <c r="C41" s="48">
        <v>0</v>
      </c>
      <c r="D41" s="49">
        <v>0</v>
      </c>
      <c r="E41" s="172"/>
      <c r="F41" s="20">
        <v>0</v>
      </c>
      <c r="G41" s="171">
        <v>0</v>
      </c>
      <c r="H41" s="179" t="s">
        <v>237</v>
      </c>
    </row>
    <row r="42" spans="2:9" x14ac:dyDescent="0.2">
      <c r="B42" s="173" t="s">
        <v>238</v>
      </c>
      <c r="C42" s="48">
        <v>0</v>
      </c>
      <c r="D42" s="49">
        <v>0</v>
      </c>
      <c r="E42" s="172"/>
      <c r="F42" s="20">
        <v>0</v>
      </c>
      <c r="G42" s="171">
        <v>0</v>
      </c>
      <c r="H42" s="179" t="s">
        <v>238</v>
      </c>
    </row>
    <row r="43" spans="2:9" x14ac:dyDescent="0.2">
      <c r="B43" s="173" t="s">
        <v>239</v>
      </c>
      <c r="C43" s="48">
        <v>0</v>
      </c>
      <c r="D43" s="49">
        <v>0</v>
      </c>
      <c r="E43" s="172"/>
      <c r="F43" s="20">
        <v>1</v>
      </c>
      <c r="G43" s="171">
        <v>100</v>
      </c>
      <c r="H43" s="179" t="s">
        <v>239</v>
      </c>
    </row>
    <row r="44" spans="2:9" x14ac:dyDescent="0.2">
      <c r="B44" s="173" t="s">
        <v>240</v>
      </c>
      <c r="C44" s="48">
        <v>1</v>
      </c>
      <c r="D44" s="49">
        <v>100</v>
      </c>
      <c r="E44" s="172"/>
      <c r="F44" s="20">
        <v>0</v>
      </c>
      <c r="G44" s="171">
        <v>0</v>
      </c>
      <c r="H44" s="179" t="s">
        <v>241</v>
      </c>
    </row>
    <row r="45" spans="2:9" x14ac:dyDescent="0.2">
      <c r="B45" s="173" t="s">
        <v>242</v>
      </c>
      <c r="C45" s="48">
        <v>0</v>
      </c>
      <c r="D45" s="49">
        <v>0</v>
      </c>
      <c r="E45" s="172"/>
      <c r="F45" s="20">
        <v>0</v>
      </c>
      <c r="G45" s="171">
        <v>0</v>
      </c>
      <c r="H45" s="179" t="s">
        <v>243</v>
      </c>
    </row>
    <row r="46" spans="2:9" x14ac:dyDescent="0.2">
      <c r="B46" s="173" t="s">
        <v>244</v>
      </c>
      <c r="C46" s="48">
        <v>0</v>
      </c>
      <c r="D46" s="49">
        <v>0</v>
      </c>
      <c r="E46" s="172"/>
      <c r="F46" s="20">
        <v>0</v>
      </c>
      <c r="G46" s="171">
        <v>0</v>
      </c>
      <c r="H46" s="179" t="s">
        <v>242</v>
      </c>
    </row>
    <row r="47" spans="2:9" x14ac:dyDescent="0.2">
      <c r="B47" s="173" t="s">
        <v>245</v>
      </c>
      <c r="C47" s="48">
        <v>0</v>
      </c>
      <c r="D47" s="49">
        <v>0</v>
      </c>
      <c r="E47" s="172"/>
      <c r="F47" s="20">
        <v>0</v>
      </c>
      <c r="G47" s="171">
        <v>0</v>
      </c>
      <c r="H47" s="179" t="s">
        <v>244</v>
      </c>
    </row>
    <row r="48" spans="2:9" x14ac:dyDescent="0.2">
      <c r="B48" s="173" t="s">
        <v>246</v>
      </c>
      <c r="C48" s="48">
        <v>0</v>
      </c>
      <c r="D48" s="49">
        <v>0</v>
      </c>
      <c r="E48" s="172"/>
      <c r="F48" s="20">
        <v>0</v>
      </c>
      <c r="G48" s="171">
        <v>0</v>
      </c>
      <c r="H48" s="179" t="s">
        <v>245</v>
      </c>
    </row>
    <row r="49" spans="2:8" x14ac:dyDescent="0.2">
      <c r="B49" s="173" t="s">
        <v>366</v>
      </c>
      <c r="C49" s="48">
        <v>0</v>
      </c>
      <c r="D49" s="49">
        <v>0</v>
      </c>
      <c r="E49" s="172"/>
      <c r="F49" s="20">
        <v>0</v>
      </c>
      <c r="G49" s="171">
        <v>0</v>
      </c>
      <c r="H49" s="179" t="s">
        <v>246</v>
      </c>
    </row>
    <row r="50" spans="2:8" x14ac:dyDescent="0.2">
      <c r="B50" s="173" t="s">
        <v>248</v>
      </c>
      <c r="C50" s="48">
        <v>0</v>
      </c>
      <c r="D50" s="49">
        <v>0</v>
      </c>
      <c r="E50" s="172"/>
      <c r="F50" s="20">
        <v>0</v>
      </c>
      <c r="G50" s="171">
        <v>0</v>
      </c>
      <c r="H50" s="179" t="s">
        <v>247</v>
      </c>
    </row>
    <row r="51" spans="2:8" x14ac:dyDescent="0.2">
      <c r="B51" s="173" t="s">
        <v>26</v>
      </c>
      <c r="C51" s="48">
        <v>0</v>
      </c>
      <c r="D51" s="49">
        <v>0</v>
      </c>
      <c r="E51" s="172"/>
      <c r="F51" s="20">
        <v>0</v>
      </c>
      <c r="G51" s="171">
        <v>0</v>
      </c>
      <c r="H51" s="179" t="s">
        <v>248</v>
      </c>
    </row>
    <row r="52" spans="2:8" x14ac:dyDescent="0.2">
      <c r="B52" s="174" t="s">
        <v>10</v>
      </c>
      <c r="C52" s="51">
        <v>1</v>
      </c>
      <c r="D52" s="52">
        <v>100</v>
      </c>
      <c r="E52" s="172"/>
      <c r="F52" s="48">
        <v>0</v>
      </c>
      <c r="G52" s="171">
        <v>0</v>
      </c>
      <c r="H52" s="179" t="s">
        <v>182</v>
      </c>
    </row>
    <row r="53" spans="2:8" ht="12.9" customHeight="1" x14ac:dyDescent="0.2">
      <c r="B53" s="329" t="s">
        <v>503</v>
      </c>
      <c r="C53" s="247"/>
      <c r="D53" s="247"/>
      <c r="E53" s="172"/>
      <c r="F53" s="51">
        <v>1</v>
      </c>
      <c r="G53" s="19">
        <v>100</v>
      </c>
      <c r="H53" s="180" t="s">
        <v>249</v>
      </c>
    </row>
    <row r="54" spans="2:8" x14ac:dyDescent="0.2">
      <c r="B54" s="330"/>
      <c r="C54" s="248"/>
      <c r="D54" s="248"/>
      <c r="E54" s="172"/>
    </row>
    <row r="55" spans="2:8" x14ac:dyDescent="0.2">
      <c r="B55" s="248"/>
      <c r="C55" s="248"/>
      <c r="D55" s="248"/>
      <c r="E55" s="172"/>
    </row>
    <row r="56" spans="2:8" x14ac:dyDescent="0.2">
      <c r="B56" s="173"/>
      <c r="C56" s="172"/>
      <c r="D56" s="172"/>
      <c r="E56" s="172"/>
    </row>
    <row r="57" spans="2:8" x14ac:dyDescent="0.2">
      <c r="B57" s="173" t="s">
        <v>387</v>
      </c>
      <c r="C57" s="172"/>
      <c r="D57" s="172"/>
      <c r="E57" s="172"/>
    </row>
    <row r="58" spans="2:8" x14ac:dyDescent="0.2">
      <c r="B58" s="173"/>
      <c r="C58" s="172"/>
      <c r="D58" s="172"/>
      <c r="E58" s="172"/>
    </row>
    <row r="59" spans="2:8" x14ac:dyDescent="0.2">
      <c r="B59" s="174"/>
      <c r="C59" s="175" t="s">
        <v>507</v>
      </c>
      <c r="D59" s="176" t="s">
        <v>7</v>
      </c>
      <c r="E59" s="172"/>
      <c r="F59" s="175" t="s">
        <v>507</v>
      </c>
      <c r="G59" s="176" t="s">
        <v>7</v>
      </c>
    </row>
    <row r="60" spans="2:8" x14ac:dyDescent="0.2">
      <c r="B60" s="173" t="s">
        <v>264</v>
      </c>
      <c r="C60" s="48">
        <v>0</v>
      </c>
      <c r="D60" s="49">
        <v>0</v>
      </c>
      <c r="E60" s="172"/>
      <c r="F60" s="48">
        <v>0</v>
      </c>
      <c r="G60" s="49">
        <v>0</v>
      </c>
    </row>
    <row r="61" spans="2:8" x14ac:dyDescent="0.2">
      <c r="B61" s="173" t="s">
        <v>265</v>
      </c>
      <c r="C61" s="48">
        <v>0</v>
      </c>
      <c r="D61" s="49">
        <v>0</v>
      </c>
      <c r="E61" s="172"/>
      <c r="F61" s="48">
        <v>0</v>
      </c>
      <c r="G61" s="49">
        <v>0</v>
      </c>
    </row>
    <row r="62" spans="2:8" x14ac:dyDescent="0.2">
      <c r="B62" s="173" t="s">
        <v>266</v>
      </c>
      <c r="C62" s="48">
        <v>1</v>
      </c>
      <c r="D62" s="49">
        <v>100</v>
      </c>
      <c r="E62" s="172"/>
      <c r="F62" s="48">
        <v>1</v>
      </c>
      <c r="G62" s="49">
        <v>100</v>
      </c>
    </row>
    <row r="63" spans="2:8" x14ac:dyDescent="0.2">
      <c r="B63" s="173" t="s">
        <v>248</v>
      </c>
      <c r="C63" s="48">
        <v>0</v>
      </c>
      <c r="D63" s="49">
        <v>0</v>
      </c>
      <c r="E63" s="172"/>
      <c r="F63" s="48">
        <v>0</v>
      </c>
      <c r="G63" s="49">
        <v>0</v>
      </c>
    </row>
    <row r="64" spans="2:8" x14ac:dyDescent="0.2">
      <c r="B64" s="173" t="s">
        <v>182</v>
      </c>
      <c r="C64" s="48">
        <v>0</v>
      </c>
      <c r="D64" s="49">
        <v>0</v>
      </c>
      <c r="E64" s="172"/>
      <c r="F64" s="48">
        <v>0</v>
      </c>
      <c r="G64" s="49">
        <v>0</v>
      </c>
    </row>
    <row r="65" spans="2:7" x14ac:dyDescent="0.2">
      <c r="B65" s="174" t="s">
        <v>183</v>
      </c>
      <c r="C65" s="51">
        <v>1</v>
      </c>
      <c r="D65" s="52">
        <v>100</v>
      </c>
      <c r="E65" s="172"/>
      <c r="F65" s="51">
        <v>1</v>
      </c>
      <c r="G65" s="52">
        <v>100</v>
      </c>
    </row>
    <row r="66" spans="2:7" ht="12.9" customHeight="1" x14ac:dyDescent="0.2">
      <c r="B66" s="329" t="s">
        <v>389</v>
      </c>
      <c r="C66" s="247"/>
      <c r="D66" s="247"/>
      <c r="E66" s="172"/>
    </row>
    <row r="67" spans="2:7" x14ac:dyDescent="0.2">
      <c r="B67" s="330"/>
      <c r="C67" s="248"/>
      <c r="D67" s="248"/>
      <c r="E67" s="172"/>
    </row>
    <row r="68" spans="2:7" x14ac:dyDescent="0.2">
      <c r="B68" s="248"/>
      <c r="C68" s="248"/>
      <c r="D68" s="248"/>
      <c r="E68" s="172"/>
    </row>
    <row r="69" spans="2:7" x14ac:dyDescent="0.2">
      <c r="B69" s="248"/>
      <c r="C69" s="248"/>
      <c r="D69" s="248"/>
      <c r="E69" s="172"/>
    </row>
    <row r="70" spans="2:7" x14ac:dyDescent="0.2">
      <c r="B70" s="172"/>
      <c r="C70" s="172"/>
      <c r="D70" s="172"/>
      <c r="E70" s="172"/>
    </row>
    <row r="71" spans="2:7" x14ac:dyDescent="0.2">
      <c r="B71" s="3" t="s">
        <v>388</v>
      </c>
    </row>
    <row r="72" spans="2:7" x14ac:dyDescent="0.2">
      <c r="B72" s="174"/>
      <c r="C72" s="175" t="s">
        <v>177</v>
      </c>
      <c r="D72" s="176" t="s">
        <v>7</v>
      </c>
      <c r="E72" s="172"/>
      <c r="F72" s="175" t="s">
        <v>177</v>
      </c>
      <c r="G72" s="176" t="s">
        <v>7</v>
      </c>
    </row>
    <row r="73" spans="2:7" x14ac:dyDescent="0.2">
      <c r="B73" s="173" t="s">
        <v>391</v>
      </c>
      <c r="C73" s="48">
        <v>0</v>
      </c>
      <c r="D73" s="49">
        <v>0</v>
      </c>
      <c r="E73" s="172"/>
      <c r="F73" s="48">
        <v>0</v>
      </c>
      <c r="G73" s="49">
        <v>0</v>
      </c>
    </row>
    <row r="74" spans="2:7" x14ac:dyDescent="0.2">
      <c r="B74" s="173" t="s">
        <v>392</v>
      </c>
      <c r="C74" s="48">
        <v>0</v>
      </c>
      <c r="D74" s="49">
        <v>0</v>
      </c>
      <c r="E74" s="172"/>
      <c r="F74" s="48">
        <v>0</v>
      </c>
      <c r="G74" s="49">
        <v>0</v>
      </c>
    </row>
    <row r="75" spans="2:7" x14ac:dyDescent="0.2">
      <c r="B75" s="173" t="s">
        <v>394</v>
      </c>
      <c r="C75" s="48">
        <v>0</v>
      </c>
      <c r="D75" s="49">
        <v>0</v>
      </c>
      <c r="E75" s="172"/>
      <c r="F75" s="48">
        <v>0</v>
      </c>
      <c r="G75" s="49">
        <v>0</v>
      </c>
    </row>
    <row r="76" spans="2:7" x14ac:dyDescent="0.2">
      <c r="B76" s="173" t="s">
        <v>395</v>
      </c>
      <c r="C76" s="48">
        <v>0</v>
      </c>
      <c r="D76" s="49">
        <v>0</v>
      </c>
      <c r="E76" s="172"/>
      <c r="F76" s="48">
        <v>0</v>
      </c>
      <c r="G76" s="49">
        <v>0</v>
      </c>
    </row>
    <row r="77" spans="2:7" x14ac:dyDescent="0.2">
      <c r="B77" s="173" t="s">
        <v>393</v>
      </c>
      <c r="C77" s="48">
        <v>0</v>
      </c>
      <c r="D77" s="49">
        <v>0</v>
      </c>
      <c r="E77" s="172"/>
      <c r="F77" s="48">
        <v>2</v>
      </c>
      <c r="G77" s="49">
        <v>66.666666666666657</v>
      </c>
    </row>
    <row r="78" spans="2:7" x14ac:dyDescent="0.2">
      <c r="B78" s="173" t="s">
        <v>396</v>
      </c>
      <c r="C78" s="48">
        <v>1</v>
      </c>
      <c r="D78" s="49">
        <v>50</v>
      </c>
      <c r="E78" s="172"/>
      <c r="F78" s="48">
        <v>1</v>
      </c>
      <c r="G78" s="49">
        <v>33.333333333333329</v>
      </c>
    </row>
    <row r="79" spans="2:7" x14ac:dyDescent="0.2">
      <c r="B79" s="173" t="s">
        <v>397</v>
      </c>
      <c r="C79" s="48">
        <v>1</v>
      </c>
      <c r="D79" s="49">
        <v>50</v>
      </c>
      <c r="E79" s="172"/>
      <c r="F79" s="48">
        <v>0</v>
      </c>
      <c r="G79" s="49">
        <v>0</v>
      </c>
    </row>
    <row r="80" spans="2:7" x14ac:dyDescent="0.2">
      <c r="B80" s="173" t="s">
        <v>398</v>
      </c>
      <c r="C80" s="48">
        <v>0</v>
      </c>
      <c r="D80" s="49">
        <v>0</v>
      </c>
      <c r="E80" s="172"/>
      <c r="F80" s="48">
        <v>0</v>
      </c>
      <c r="G80" s="49">
        <v>0</v>
      </c>
    </row>
    <row r="81" spans="2:7" x14ac:dyDescent="0.2">
      <c r="B81" s="173" t="s">
        <v>399</v>
      </c>
      <c r="C81" s="48">
        <v>0</v>
      </c>
      <c r="D81" s="49">
        <v>0</v>
      </c>
      <c r="E81" s="172"/>
      <c r="F81" s="61">
        <v>0</v>
      </c>
      <c r="G81" s="49">
        <v>0</v>
      </c>
    </row>
    <row r="82" spans="2:7" x14ac:dyDescent="0.2">
      <c r="B82" s="173" t="s">
        <v>248</v>
      </c>
      <c r="C82" s="48">
        <v>0</v>
      </c>
      <c r="D82" s="49">
        <v>0</v>
      </c>
      <c r="E82" s="172"/>
      <c r="F82" s="48">
        <v>0</v>
      </c>
      <c r="G82" s="49">
        <v>0</v>
      </c>
    </row>
    <row r="83" spans="2:7" x14ac:dyDescent="0.2">
      <c r="B83" s="173" t="s">
        <v>182</v>
      </c>
      <c r="C83" s="48">
        <v>0</v>
      </c>
      <c r="D83" s="49">
        <v>0</v>
      </c>
      <c r="E83" s="172"/>
      <c r="F83" s="48">
        <v>0</v>
      </c>
      <c r="G83" s="49">
        <v>0</v>
      </c>
    </row>
    <row r="84" spans="2:7" x14ac:dyDescent="0.2">
      <c r="B84" s="174" t="s">
        <v>183</v>
      </c>
      <c r="C84" s="51">
        <v>2</v>
      </c>
      <c r="D84" s="52">
        <v>100</v>
      </c>
      <c r="E84" s="172"/>
      <c r="F84" s="51">
        <v>3</v>
      </c>
      <c r="G84" s="52">
        <v>100</v>
      </c>
    </row>
    <row r="85" spans="2:7" ht="12.9" customHeight="1" x14ac:dyDescent="0.2">
      <c r="B85" s="331" t="s">
        <v>390</v>
      </c>
      <c r="C85" s="249"/>
      <c r="D85" s="249"/>
      <c r="E85" s="172"/>
    </row>
    <row r="86" spans="2:7" x14ac:dyDescent="0.2">
      <c r="B86" s="332"/>
      <c r="C86" s="250"/>
      <c r="D86" s="250"/>
      <c r="E86" s="172"/>
    </row>
    <row r="87" spans="2:7" x14ac:dyDescent="0.2">
      <c r="B87" s="332"/>
      <c r="C87" s="250"/>
      <c r="D87" s="250"/>
      <c r="E87" s="172"/>
    </row>
  </sheetData>
  <mergeCells count="4">
    <mergeCell ref="B66:B67"/>
    <mergeCell ref="B53:B54"/>
    <mergeCell ref="B85:B87"/>
    <mergeCell ref="B35:B36"/>
  </mergeCells>
  <phoneticPr fontId="9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workbookViewId="0">
      <selection activeCell="H24" sqref="H24"/>
    </sheetView>
  </sheetViews>
  <sheetFormatPr defaultColWidth="8.88671875" defaultRowHeight="13.2" x14ac:dyDescent="0.2"/>
  <cols>
    <col min="1" max="1" width="4.6640625" style="3" customWidth="1"/>
    <col min="2" max="2" width="45.77734375" style="3" customWidth="1"/>
    <col min="3" max="4" width="8.88671875" style="3"/>
    <col min="5" max="5" width="2.44140625" style="3" customWidth="1"/>
    <col min="6" max="16384" width="8.88671875" style="3"/>
  </cols>
  <sheetData>
    <row r="1" spans="2:7" x14ac:dyDescent="0.2">
      <c r="B1" s="184" t="s">
        <v>403</v>
      </c>
      <c r="C1" s="183"/>
      <c r="D1" s="183"/>
      <c r="E1" s="183"/>
    </row>
    <row r="2" spans="2:7" x14ac:dyDescent="0.2">
      <c r="B2" s="184"/>
      <c r="C2" s="183"/>
      <c r="D2" s="183"/>
      <c r="E2" s="183"/>
    </row>
    <row r="3" spans="2:7" x14ac:dyDescent="0.2">
      <c r="B3" s="184"/>
      <c r="C3" s="188" t="s">
        <v>3</v>
      </c>
      <c r="D3" s="183"/>
      <c r="E3" s="183"/>
      <c r="F3" s="3" t="s">
        <v>4</v>
      </c>
    </row>
    <row r="4" spans="2:7" x14ac:dyDescent="0.2">
      <c r="B4" s="185" t="s">
        <v>400</v>
      </c>
      <c r="C4" s="186" t="s">
        <v>177</v>
      </c>
      <c r="D4" s="187" t="s">
        <v>7</v>
      </c>
      <c r="E4" s="183"/>
      <c r="F4" s="186" t="s">
        <v>177</v>
      </c>
      <c r="G4" s="187" t="s">
        <v>7</v>
      </c>
    </row>
    <row r="5" spans="2:7" x14ac:dyDescent="0.2">
      <c r="B5" s="190" t="s">
        <v>268</v>
      </c>
      <c r="C5" s="48">
        <v>0</v>
      </c>
      <c r="D5" s="49">
        <v>0</v>
      </c>
      <c r="E5" s="183"/>
      <c r="F5" s="48">
        <v>0</v>
      </c>
      <c r="G5" s="49">
        <v>0</v>
      </c>
    </row>
    <row r="6" spans="2:7" x14ac:dyDescent="0.2">
      <c r="B6" s="190" t="s">
        <v>269</v>
      </c>
      <c r="C6" s="48">
        <v>0</v>
      </c>
      <c r="D6" s="49">
        <v>0</v>
      </c>
      <c r="E6" s="183"/>
      <c r="F6" s="48">
        <v>0</v>
      </c>
      <c r="G6" s="49">
        <v>0</v>
      </c>
    </row>
    <row r="7" spans="2:7" x14ac:dyDescent="0.2">
      <c r="B7" s="190" t="s">
        <v>270</v>
      </c>
      <c r="C7" s="48">
        <v>1</v>
      </c>
      <c r="D7" s="49">
        <v>50</v>
      </c>
      <c r="E7" s="183"/>
      <c r="F7" s="48">
        <v>0</v>
      </c>
      <c r="G7" s="49">
        <v>0</v>
      </c>
    </row>
    <row r="8" spans="2:7" x14ac:dyDescent="0.2">
      <c r="B8" s="190" t="s">
        <v>271</v>
      </c>
      <c r="C8" s="48">
        <v>0</v>
      </c>
      <c r="D8" s="49">
        <v>0</v>
      </c>
      <c r="E8" s="183"/>
      <c r="F8" s="48">
        <v>0</v>
      </c>
      <c r="G8" s="49">
        <v>0</v>
      </c>
    </row>
    <row r="9" spans="2:7" x14ac:dyDescent="0.2">
      <c r="B9" s="190" t="s">
        <v>272</v>
      </c>
      <c r="C9" s="48">
        <v>1</v>
      </c>
      <c r="D9" s="49">
        <v>50</v>
      </c>
      <c r="E9" s="183"/>
      <c r="F9" s="48">
        <v>3</v>
      </c>
      <c r="G9" s="49">
        <v>100</v>
      </c>
    </row>
    <row r="10" spans="2:7" x14ac:dyDescent="0.2">
      <c r="B10" s="190" t="s">
        <v>273</v>
      </c>
      <c r="C10" s="48">
        <v>0</v>
      </c>
      <c r="D10" s="49">
        <v>0</v>
      </c>
      <c r="E10" s="183"/>
      <c r="F10" s="48">
        <v>0</v>
      </c>
      <c r="G10" s="49">
        <v>0</v>
      </c>
    </row>
    <row r="11" spans="2:7" x14ac:dyDescent="0.2">
      <c r="B11" s="190" t="s">
        <v>274</v>
      </c>
      <c r="C11" s="48">
        <v>0</v>
      </c>
      <c r="D11" s="49">
        <v>0</v>
      </c>
      <c r="E11" s="183"/>
      <c r="F11" s="48">
        <v>0</v>
      </c>
      <c r="G11" s="49">
        <v>0</v>
      </c>
    </row>
    <row r="12" spans="2:7" x14ac:dyDescent="0.2">
      <c r="B12" s="190" t="s">
        <v>275</v>
      </c>
      <c r="C12" s="48">
        <v>0</v>
      </c>
      <c r="D12" s="49">
        <v>0</v>
      </c>
      <c r="E12" s="183"/>
      <c r="F12" s="48">
        <v>0</v>
      </c>
      <c r="G12" s="49">
        <v>0</v>
      </c>
    </row>
    <row r="13" spans="2:7" x14ac:dyDescent="0.2">
      <c r="B13" s="190" t="s">
        <v>276</v>
      </c>
      <c r="C13" s="48">
        <v>0</v>
      </c>
      <c r="D13" s="49">
        <v>0</v>
      </c>
      <c r="E13" s="183"/>
      <c r="F13" s="48">
        <v>0</v>
      </c>
      <c r="G13" s="49">
        <v>0</v>
      </c>
    </row>
    <row r="14" spans="2:7" x14ac:dyDescent="0.2">
      <c r="B14" s="190" t="s">
        <v>277</v>
      </c>
      <c r="C14" s="48">
        <v>0</v>
      </c>
      <c r="D14" s="49">
        <v>0</v>
      </c>
      <c r="E14" s="183"/>
      <c r="F14" s="48">
        <v>0</v>
      </c>
      <c r="G14" s="49">
        <v>0</v>
      </c>
    </row>
    <row r="15" spans="2:7" x14ac:dyDescent="0.2">
      <c r="B15" s="190" t="s">
        <v>278</v>
      </c>
      <c r="C15" s="48">
        <v>0</v>
      </c>
      <c r="D15" s="49">
        <v>0</v>
      </c>
      <c r="E15" s="183"/>
      <c r="F15" s="48">
        <v>0</v>
      </c>
      <c r="G15" s="49">
        <v>0</v>
      </c>
    </row>
    <row r="16" spans="2:7" x14ac:dyDescent="0.2">
      <c r="B16" s="190" t="s">
        <v>279</v>
      </c>
      <c r="C16" s="48">
        <v>0</v>
      </c>
      <c r="D16" s="49">
        <v>0</v>
      </c>
      <c r="E16" s="183"/>
      <c r="F16" s="48">
        <v>0</v>
      </c>
      <c r="G16" s="49">
        <v>0</v>
      </c>
    </row>
    <row r="17" spans="2:7" x14ac:dyDescent="0.2">
      <c r="B17" s="190" t="s">
        <v>280</v>
      </c>
      <c r="C17" s="48">
        <v>0</v>
      </c>
      <c r="D17" s="49">
        <v>0</v>
      </c>
      <c r="E17" s="183"/>
      <c r="F17" s="48">
        <v>0</v>
      </c>
      <c r="G17" s="49">
        <v>0</v>
      </c>
    </row>
    <row r="18" spans="2:7" x14ac:dyDescent="0.2">
      <c r="B18" s="190" t="s">
        <v>248</v>
      </c>
      <c r="C18" s="48">
        <v>0</v>
      </c>
      <c r="D18" s="49">
        <v>0</v>
      </c>
      <c r="E18" s="183"/>
      <c r="F18" s="48">
        <v>0</v>
      </c>
      <c r="G18" s="49">
        <v>0</v>
      </c>
    </row>
    <row r="19" spans="2:7" x14ac:dyDescent="0.2">
      <c r="B19" s="184" t="s">
        <v>182</v>
      </c>
      <c r="C19" s="48">
        <v>0</v>
      </c>
      <c r="D19" s="49">
        <v>0</v>
      </c>
      <c r="E19" s="183"/>
      <c r="F19" s="48">
        <v>0</v>
      </c>
      <c r="G19" s="49">
        <v>0</v>
      </c>
    </row>
    <row r="20" spans="2:7" x14ac:dyDescent="0.2">
      <c r="B20" s="185" t="s">
        <v>183</v>
      </c>
      <c r="C20" s="51">
        <v>2</v>
      </c>
      <c r="D20" s="52">
        <v>100</v>
      </c>
      <c r="E20" s="183"/>
      <c r="F20" s="51">
        <v>3</v>
      </c>
      <c r="G20" s="52">
        <v>100</v>
      </c>
    </row>
    <row r="21" spans="2:7" ht="12.9" customHeight="1" x14ac:dyDescent="0.2">
      <c r="B21" s="331" t="s">
        <v>390</v>
      </c>
      <c r="C21" s="249"/>
      <c r="D21" s="249"/>
      <c r="E21" s="183"/>
    </row>
    <row r="22" spans="2:7" x14ac:dyDescent="0.2">
      <c r="B22" s="332"/>
      <c r="C22" s="250"/>
      <c r="D22" s="250"/>
      <c r="E22" s="183"/>
    </row>
    <row r="23" spans="2:7" x14ac:dyDescent="0.2">
      <c r="B23" s="332"/>
      <c r="C23" s="250"/>
      <c r="D23" s="250"/>
      <c r="E23" s="183"/>
    </row>
    <row r="24" spans="2:7" x14ac:dyDescent="0.2">
      <c r="B24" s="183"/>
      <c r="C24" s="183"/>
      <c r="D24" s="183"/>
      <c r="E24" s="183"/>
    </row>
    <row r="25" spans="2:7" x14ac:dyDescent="0.2">
      <c r="B25" s="185" t="s">
        <v>401</v>
      </c>
      <c r="C25" s="186" t="s">
        <v>507</v>
      </c>
      <c r="D25" s="187" t="s">
        <v>7</v>
      </c>
      <c r="E25" s="183"/>
      <c r="F25" s="186"/>
      <c r="G25" s="187"/>
    </row>
    <row r="26" spans="2:7" x14ac:dyDescent="0.2">
      <c r="B26" s="184" t="s">
        <v>298</v>
      </c>
      <c r="C26" s="48">
        <v>0</v>
      </c>
      <c r="D26" s="49">
        <v>0</v>
      </c>
      <c r="E26" s="183"/>
      <c r="F26" s="20">
        <v>0</v>
      </c>
      <c r="G26" s="49">
        <v>0</v>
      </c>
    </row>
    <row r="27" spans="2:7" x14ac:dyDescent="0.2">
      <c r="B27" s="184" t="s">
        <v>299</v>
      </c>
      <c r="C27" s="48">
        <v>0</v>
      </c>
      <c r="D27" s="49">
        <v>0</v>
      </c>
      <c r="E27" s="183"/>
      <c r="F27" s="20">
        <v>0</v>
      </c>
      <c r="G27" s="49">
        <v>0</v>
      </c>
    </row>
    <row r="28" spans="2:7" x14ac:dyDescent="0.2">
      <c r="B28" s="184" t="s">
        <v>300</v>
      </c>
      <c r="C28" s="48">
        <v>0</v>
      </c>
      <c r="D28" s="49">
        <v>0</v>
      </c>
      <c r="E28" s="183"/>
      <c r="F28" s="20">
        <v>1</v>
      </c>
      <c r="G28" s="49">
        <v>33.333333333333329</v>
      </c>
    </row>
    <row r="29" spans="2:7" x14ac:dyDescent="0.2">
      <c r="B29" s="184" t="s">
        <v>301</v>
      </c>
      <c r="C29" s="48">
        <v>1</v>
      </c>
      <c r="D29" s="49">
        <v>50</v>
      </c>
      <c r="E29" s="183"/>
      <c r="F29" s="20">
        <v>0</v>
      </c>
      <c r="G29" s="49">
        <v>0</v>
      </c>
    </row>
    <row r="30" spans="2:7" x14ac:dyDescent="0.2">
      <c r="B30" s="184" t="s">
        <v>302</v>
      </c>
      <c r="C30" s="48">
        <v>0</v>
      </c>
      <c r="D30" s="49">
        <v>0</v>
      </c>
      <c r="E30" s="183"/>
      <c r="F30" s="20">
        <v>1</v>
      </c>
      <c r="G30" s="49">
        <v>33.333333333333329</v>
      </c>
    </row>
    <row r="31" spans="2:7" x14ac:dyDescent="0.2">
      <c r="B31" s="184" t="s">
        <v>303</v>
      </c>
      <c r="C31" s="48">
        <v>0</v>
      </c>
      <c r="D31" s="49">
        <v>0</v>
      </c>
      <c r="E31" s="183"/>
      <c r="F31" s="20">
        <v>0</v>
      </c>
      <c r="G31" s="49">
        <v>0</v>
      </c>
    </row>
    <row r="32" spans="2:7" x14ac:dyDescent="0.2">
      <c r="B32" s="184" t="s">
        <v>304</v>
      </c>
      <c r="C32" s="48">
        <v>0</v>
      </c>
      <c r="D32" s="49">
        <v>0</v>
      </c>
      <c r="E32" s="183"/>
      <c r="F32" s="20">
        <v>1</v>
      </c>
      <c r="G32" s="49">
        <v>33.333333333333329</v>
      </c>
    </row>
    <row r="33" spans="2:7" x14ac:dyDescent="0.2">
      <c r="B33" s="184" t="s">
        <v>305</v>
      </c>
      <c r="C33" s="48">
        <v>0</v>
      </c>
      <c r="D33" s="49">
        <v>0</v>
      </c>
      <c r="E33" s="183"/>
      <c r="F33" s="20">
        <v>0</v>
      </c>
      <c r="G33" s="49">
        <v>0</v>
      </c>
    </row>
    <row r="34" spans="2:7" x14ac:dyDescent="0.2">
      <c r="B34" s="184" t="s">
        <v>306</v>
      </c>
      <c r="C34" s="48">
        <v>0</v>
      </c>
      <c r="D34" s="49">
        <v>0</v>
      </c>
      <c r="E34" s="183"/>
      <c r="F34" s="20">
        <v>0</v>
      </c>
      <c r="G34" s="49">
        <v>0</v>
      </c>
    </row>
    <row r="35" spans="2:7" x14ac:dyDescent="0.2">
      <c r="B35" s="184" t="s">
        <v>307</v>
      </c>
      <c r="C35" s="48">
        <v>0</v>
      </c>
      <c r="D35" s="49">
        <v>0</v>
      </c>
      <c r="E35" s="183"/>
      <c r="F35" s="20">
        <v>0</v>
      </c>
      <c r="G35" s="49">
        <v>0</v>
      </c>
    </row>
    <row r="36" spans="2:7" x14ac:dyDescent="0.2">
      <c r="B36" s="184" t="s">
        <v>308</v>
      </c>
      <c r="C36" s="48">
        <v>1</v>
      </c>
      <c r="D36" s="49">
        <v>5</v>
      </c>
      <c r="E36" s="183"/>
      <c r="F36" s="20">
        <v>0</v>
      </c>
      <c r="G36" s="49">
        <v>0</v>
      </c>
    </row>
    <row r="37" spans="2:7" x14ac:dyDescent="0.2">
      <c r="B37" s="184" t="s">
        <v>309</v>
      </c>
      <c r="C37" s="48">
        <v>0</v>
      </c>
      <c r="D37" s="49">
        <v>0</v>
      </c>
      <c r="E37" s="183"/>
      <c r="F37" s="20">
        <v>0</v>
      </c>
      <c r="G37" s="49">
        <v>0</v>
      </c>
    </row>
    <row r="38" spans="2:7" x14ac:dyDescent="0.2">
      <c r="B38" s="189" t="s">
        <v>402</v>
      </c>
      <c r="C38" s="48">
        <v>0</v>
      </c>
      <c r="D38" s="49">
        <v>0</v>
      </c>
      <c r="E38" s="183"/>
      <c r="F38" s="20">
        <v>0</v>
      </c>
      <c r="G38" s="49">
        <v>0</v>
      </c>
    </row>
    <row r="39" spans="2:7" x14ac:dyDescent="0.2">
      <c r="B39" s="184" t="s">
        <v>26</v>
      </c>
      <c r="C39" s="48">
        <v>0</v>
      </c>
      <c r="D39" s="49">
        <v>0</v>
      </c>
      <c r="E39" s="183"/>
      <c r="F39" s="20">
        <v>0</v>
      </c>
      <c r="G39" s="49">
        <v>0</v>
      </c>
    </row>
    <row r="40" spans="2:7" x14ac:dyDescent="0.2">
      <c r="B40" s="185" t="s">
        <v>10</v>
      </c>
      <c r="C40" s="51">
        <v>2</v>
      </c>
      <c r="D40" s="52">
        <v>100</v>
      </c>
      <c r="E40" s="183"/>
      <c r="F40" s="51">
        <v>3</v>
      </c>
      <c r="G40" s="53">
        <v>100</v>
      </c>
    </row>
    <row r="41" spans="2:7" ht="12.9" customHeight="1" x14ac:dyDescent="0.2">
      <c r="B41" s="331" t="s">
        <v>504</v>
      </c>
      <c r="C41" s="249"/>
      <c r="D41" s="249"/>
      <c r="E41" s="183"/>
    </row>
    <row r="42" spans="2:7" x14ac:dyDescent="0.2">
      <c r="B42" s="332"/>
      <c r="C42" s="250"/>
      <c r="D42" s="250"/>
      <c r="E42" s="183"/>
    </row>
    <row r="43" spans="2:7" x14ac:dyDescent="0.2">
      <c r="B43" s="332"/>
      <c r="C43" s="250"/>
      <c r="D43" s="250"/>
      <c r="E43" s="183"/>
    </row>
    <row r="44" spans="2:7" x14ac:dyDescent="0.2">
      <c r="B44" s="250"/>
      <c r="C44" s="250"/>
      <c r="D44" s="250"/>
      <c r="E44" s="183"/>
    </row>
    <row r="45" spans="2:7" x14ac:dyDescent="0.2">
      <c r="B45" s="250"/>
      <c r="C45" s="250"/>
      <c r="D45" s="250"/>
      <c r="E45" s="183"/>
    </row>
    <row r="46" spans="2:7" x14ac:dyDescent="0.2">
      <c r="B46" s="183"/>
      <c r="C46" s="183"/>
      <c r="D46" s="183"/>
      <c r="E46" s="183"/>
    </row>
    <row r="47" spans="2:7" x14ac:dyDescent="0.2">
      <c r="B47" s="184" t="s">
        <v>405</v>
      </c>
      <c r="C47" s="183"/>
      <c r="D47" s="183"/>
      <c r="E47" s="183"/>
    </row>
    <row r="48" spans="2:7" x14ac:dyDescent="0.2">
      <c r="B48" s="183"/>
      <c r="C48" s="183"/>
      <c r="D48" s="183"/>
      <c r="E48" s="183"/>
    </row>
    <row r="49" spans="2:7" x14ac:dyDescent="0.2">
      <c r="B49" s="185" t="s">
        <v>284</v>
      </c>
      <c r="C49" s="186" t="s">
        <v>507</v>
      </c>
      <c r="D49" s="187" t="s">
        <v>7</v>
      </c>
      <c r="E49" s="184"/>
      <c r="F49" s="186" t="s">
        <v>507</v>
      </c>
      <c r="G49" s="187" t="s">
        <v>7</v>
      </c>
    </row>
    <row r="50" spans="2:7" x14ac:dyDescent="0.2">
      <c r="B50" s="184" t="s">
        <v>137</v>
      </c>
      <c r="C50" s="48">
        <v>0</v>
      </c>
      <c r="D50" s="49">
        <v>0</v>
      </c>
      <c r="E50" s="183"/>
      <c r="F50" s="48">
        <v>0</v>
      </c>
      <c r="G50" s="49">
        <v>0</v>
      </c>
    </row>
    <row r="51" spans="2:7" x14ac:dyDescent="0.2">
      <c r="B51" s="184" t="s">
        <v>285</v>
      </c>
      <c r="C51" s="61">
        <v>1</v>
      </c>
      <c r="D51" s="49">
        <v>3.125</v>
      </c>
      <c r="E51" s="183"/>
      <c r="F51" s="61">
        <v>1</v>
      </c>
      <c r="G51" s="49">
        <v>3.4482758620689653</v>
      </c>
    </row>
    <row r="52" spans="2:7" x14ac:dyDescent="0.2">
      <c r="B52" s="184" t="s">
        <v>286</v>
      </c>
      <c r="C52" s="61">
        <v>1</v>
      </c>
      <c r="D52" s="49">
        <v>3.125</v>
      </c>
      <c r="E52" s="183"/>
      <c r="F52" s="61">
        <v>1</v>
      </c>
      <c r="G52" s="49">
        <v>3.4482758620689653</v>
      </c>
    </row>
    <row r="53" spans="2:7" x14ac:dyDescent="0.2">
      <c r="B53" s="184" t="s">
        <v>287</v>
      </c>
      <c r="C53" s="61">
        <v>0</v>
      </c>
      <c r="D53" s="49">
        <v>0</v>
      </c>
      <c r="E53" s="183"/>
      <c r="F53" s="61">
        <v>2</v>
      </c>
      <c r="G53" s="49">
        <v>6.8965517241379306</v>
      </c>
    </row>
    <row r="54" spans="2:7" x14ac:dyDescent="0.2">
      <c r="B54" s="184" t="s">
        <v>288</v>
      </c>
      <c r="C54" s="61">
        <v>2</v>
      </c>
      <c r="D54" s="49">
        <v>6.25</v>
      </c>
      <c r="E54" s="183"/>
      <c r="F54" s="61">
        <v>1</v>
      </c>
      <c r="G54" s="49">
        <v>3.4482758620689653</v>
      </c>
    </row>
    <row r="55" spans="2:7" x14ac:dyDescent="0.2">
      <c r="B55" s="184" t="s">
        <v>289</v>
      </c>
      <c r="C55" s="61">
        <v>1</v>
      </c>
      <c r="D55" s="49">
        <v>3.125</v>
      </c>
      <c r="E55" s="183"/>
      <c r="F55" s="61">
        <v>0</v>
      </c>
      <c r="G55" s="49">
        <v>0</v>
      </c>
    </row>
    <row r="56" spans="2:7" x14ac:dyDescent="0.2">
      <c r="B56" s="184" t="s">
        <v>290</v>
      </c>
      <c r="C56" s="61">
        <v>1</v>
      </c>
      <c r="D56" s="49">
        <v>3.125</v>
      </c>
      <c r="E56" s="183"/>
      <c r="F56" s="61">
        <v>1</v>
      </c>
      <c r="G56" s="49">
        <v>3.4482758620689653</v>
      </c>
    </row>
    <row r="57" spans="2:7" x14ac:dyDescent="0.2">
      <c r="B57" s="184" t="s">
        <v>291</v>
      </c>
      <c r="C57" s="61">
        <v>1</v>
      </c>
      <c r="D57" s="49">
        <v>3.125</v>
      </c>
      <c r="E57" s="183"/>
      <c r="F57" s="61">
        <v>1</v>
      </c>
      <c r="G57" s="49">
        <v>3.4482758620689653</v>
      </c>
    </row>
    <row r="58" spans="2:7" x14ac:dyDescent="0.2">
      <c r="B58" s="184" t="s">
        <v>292</v>
      </c>
      <c r="C58" s="61">
        <v>3</v>
      </c>
      <c r="D58" s="49">
        <v>9.375</v>
      </c>
      <c r="E58" s="183"/>
      <c r="F58" s="61">
        <v>2</v>
      </c>
      <c r="G58" s="49">
        <v>6.8965517241379306</v>
      </c>
    </row>
    <row r="59" spans="2:7" x14ac:dyDescent="0.2">
      <c r="B59" s="184" t="s">
        <v>293</v>
      </c>
      <c r="C59" s="61">
        <v>10</v>
      </c>
      <c r="D59" s="49">
        <v>34.375</v>
      </c>
      <c r="E59" s="183"/>
      <c r="F59" s="61">
        <v>12</v>
      </c>
      <c r="G59" s="49">
        <v>41.379310344827587</v>
      </c>
    </row>
    <row r="60" spans="2:7" x14ac:dyDescent="0.2">
      <c r="B60" s="184" t="s">
        <v>294</v>
      </c>
      <c r="C60" s="61">
        <v>7</v>
      </c>
      <c r="D60" s="49">
        <v>21.875</v>
      </c>
      <c r="E60" s="183"/>
      <c r="F60" s="61">
        <v>3</v>
      </c>
      <c r="G60" s="49">
        <v>10.344827586206897</v>
      </c>
    </row>
    <row r="61" spans="2:7" x14ac:dyDescent="0.2">
      <c r="B61" s="184" t="s">
        <v>295</v>
      </c>
      <c r="C61" s="61">
        <v>1</v>
      </c>
      <c r="D61" s="49">
        <v>6.25</v>
      </c>
      <c r="E61" s="183"/>
      <c r="F61" s="61">
        <v>2</v>
      </c>
      <c r="G61" s="49">
        <v>6.8965517241379306</v>
      </c>
    </row>
    <row r="62" spans="2:7" x14ac:dyDescent="0.2">
      <c r="B62" s="184" t="s">
        <v>296</v>
      </c>
      <c r="C62" s="61">
        <v>2</v>
      </c>
      <c r="D62" s="49">
        <v>6.25</v>
      </c>
      <c r="E62" s="183"/>
      <c r="F62" s="61">
        <v>3</v>
      </c>
      <c r="G62" s="49">
        <v>10.344827586206897</v>
      </c>
    </row>
    <row r="63" spans="2:7" x14ac:dyDescent="0.2">
      <c r="B63" s="184" t="s">
        <v>26</v>
      </c>
      <c r="C63" s="61">
        <v>0</v>
      </c>
      <c r="D63" s="49">
        <v>0</v>
      </c>
      <c r="E63" s="183"/>
      <c r="F63" s="61">
        <v>0</v>
      </c>
      <c r="G63" s="49">
        <v>0</v>
      </c>
    </row>
    <row r="64" spans="2:7" x14ac:dyDescent="0.2">
      <c r="B64" s="185" t="s">
        <v>10</v>
      </c>
      <c r="C64" s="51">
        <v>30</v>
      </c>
      <c r="D64" s="52">
        <v>100</v>
      </c>
      <c r="E64" s="183"/>
      <c r="F64" s="51">
        <v>29</v>
      </c>
      <c r="G64" s="52">
        <v>100</v>
      </c>
    </row>
    <row r="65" spans="2:5" ht="12.9" customHeight="1" x14ac:dyDescent="0.2">
      <c r="B65" s="331" t="s">
        <v>404</v>
      </c>
      <c r="C65" s="249"/>
      <c r="D65" s="249"/>
      <c r="E65" s="183"/>
    </row>
    <row r="66" spans="2:5" x14ac:dyDescent="0.2">
      <c r="B66" s="332"/>
      <c r="C66" s="250"/>
      <c r="D66" s="250"/>
      <c r="E66" s="183"/>
    </row>
    <row r="67" spans="2:5" x14ac:dyDescent="0.2">
      <c r="B67" s="332"/>
      <c r="C67" s="250"/>
      <c r="D67" s="250"/>
      <c r="E67" s="183"/>
    </row>
    <row r="68" spans="2:5" x14ac:dyDescent="0.2">
      <c r="B68" s="250"/>
      <c r="C68" s="250"/>
      <c r="D68" s="250"/>
      <c r="E68" s="183"/>
    </row>
    <row r="69" spans="2:5" x14ac:dyDescent="0.2">
      <c r="B69" s="250"/>
      <c r="C69" s="250"/>
      <c r="D69" s="250"/>
      <c r="E69" s="183"/>
    </row>
    <row r="70" spans="2:5" x14ac:dyDescent="0.2">
      <c r="B70" s="183"/>
      <c r="C70" s="183"/>
      <c r="D70" s="183"/>
      <c r="E70" s="183"/>
    </row>
  </sheetData>
  <mergeCells count="3">
    <mergeCell ref="B41:B43"/>
    <mergeCell ref="B21:B23"/>
    <mergeCell ref="B65:B67"/>
  </mergeCells>
  <phoneticPr fontId="9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workbookViewId="0">
      <selection activeCell="K18" sqref="K18"/>
    </sheetView>
  </sheetViews>
  <sheetFormatPr defaultColWidth="8.88671875" defaultRowHeight="13.2" x14ac:dyDescent="0.2"/>
  <cols>
    <col min="1" max="1" width="4" style="3" customWidth="1"/>
    <col min="2" max="2" width="66.21875" style="3" customWidth="1"/>
    <col min="3" max="3" width="9.21875" style="3" customWidth="1"/>
    <col min="4" max="4" width="8.88671875" style="3"/>
    <col min="5" max="5" width="8.44140625" style="3" customWidth="1"/>
    <col min="6" max="16384" width="8.88671875" style="3"/>
  </cols>
  <sheetData>
    <row r="1" spans="2:7" x14ac:dyDescent="0.2">
      <c r="B1" s="192" t="s">
        <v>406</v>
      </c>
      <c r="C1" s="191"/>
      <c r="D1" s="191"/>
      <c r="E1" s="191"/>
      <c r="F1" s="191"/>
    </row>
    <row r="2" spans="2:7" x14ac:dyDescent="0.2">
      <c r="B2" s="192"/>
      <c r="C2" s="191"/>
      <c r="D2" s="191"/>
      <c r="E2" s="191"/>
      <c r="F2" s="191"/>
    </row>
    <row r="3" spans="2:7" x14ac:dyDescent="0.2">
      <c r="B3" s="192"/>
      <c r="C3" s="198" t="s">
        <v>3</v>
      </c>
      <c r="D3" s="191"/>
      <c r="E3" s="191"/>
      <c r="F3" s="3" t="s">
        <v>4</v>
      </c>
    </row>
    <row r="4" spans="2:7" x14ac:dyDescent="0.2">
      <c r="B4" s="193"/>
      <c r="C4" s="194" t="s">
        <v>177</v>
      </c>
      <c r="D4" s="195" t="s">
        <v>7</v>
      </c>
      <c r="E4" s="191"/>
      <c r="F4" s="194" t="s">
        <v>177</v>
      </c>
      <c r="G4" s="195" t="s">
        <v>7</v>
      </c>
    </row>
    <row r="5" spans="2:7" x14ac:dyDescent="0.2">
      <c r="B5" s="192" t="s">
        <v>407</v>
      </c>
      <c r="C5" s="48">
        <v>2</v>
      </c>
      <c r="D5" s="49">
        <v>8.3333333333333321</v>
      </c>
      <c r="E5" s="191"/>
      <c r="F5" s="48">
        <v>0</v>
      </c>
      <c r="G5" s="49">
        <v>0</v>
      </c>
    </row>
    <row r="6" spans="2:7" x14ac:dyDescent="0.2">
      <c r="B6" s="192" t="s">
        <v>408</v>
      </c>
      <c r="C6" s="48">
        <v>27</v>
      </c>
      <c r="D6" s="49">
        <v>77.777777777777786</v>
      </c>
      <c r="E6" s="191"/>
      <c r="F6" s="48">
        <v>31</v>
      </c>
      <c r="G6" s="49">
        <v>86.111111111111114</v>
      </c>
    </row>
    <row r="7" spans="2:7" x14ac:dyDescent="0.2">
      <c r="B7" s="192" t="s">
        <v>182</v>
      </c>
      <c r="C7" s="48">
        <v>5</v>
      </c>
      <c r="D7" s="49">
        <v>13.888888888888889</v>
      </c>
      <c r="E7" s="191"/>
      <c r="F7" s="48">
        <v>5</v>
      </c>
      <c r="G7" s="49">
        <v>13.888888888888889</v>
      </c>
    </row>
    <row r="8" spans="2:7" x14ac:dyDescent="0.2">
      <c r="B8" s="193" t="s">
        <v>183</v>
      </c>
      <c r="C8" s="51">
        <v>34</v>
      </c>
      <c r="D8" s="52">
        <v>100</v>
      </c>
      <c r="E8" s="191"/>
      <c r="F8" s="51">
        <v>36</v>
      </c>
      <c r="G8" s="52">
        <v>100</v>
      </c>
    </row>
    <row r="9" spans="2:7" x14ac:dyDescent="0.2">
      <c r="B9" s="192"/>
      <c r="C9" s="191"/>
      <c r="D9" s="191"/>
      <c r="E9" s="191"/>
      <c r="F9" s="191"/>
    </row>
    <row r="10" spans="2:7" x14ac:dyDescent="0.2">
      <c r="B10" s="192" t="s">
        <v>409</v>
      </c>
      <c r="C10" s="191"/>
      <c r="D10" s="191"/>
      <c r="E10" s="191"/>
      <c r="F10" s="192"/>
    </row>
    <row r="11" spans="2:7" x14ac:dyDescent="0.2">
      <c r="B11" s="191"/>
      <c r="C11" s="192"/>
      <c r="D11" s="191"/>
      <c r="E11" s="191"/>
      <c r="F11" s="191"/>
    </row>
    <row r="12" spans="2:7" x14ac:dyDescent="0.2">
      <c r="B12" s="193"/>
      <c r="C12" s="194" t="s">
        <v>507</v>
      </c>
      <c r="D12" s="195" t="s">
        <v>7</v>
      </c>
      <c r="E12" s="192"/>
      <c r="F12" s="194" t="s">
        <v>507</v>
      </c>
      <c r="G12" s="195" t="s">
        <v>7</v>
      </c>
    </row>
    <row r="13" spans="2:7" x14ac:dyDescent="0.2">
      <c r="B13" s="192" t="s">
        <v>410</v>
      </c>
      <c r="C13" s="48">
        <v>0</v>
      </c>
      <c r="D13" s="49">
        <v>0</v>
      </c>
      <c r="E13" s="191"/>
      <c r="F13" s="48">
        <v>0</v>
      </c>
      <c r="G13" s="49">
        <v>0</v>
      </c>
    </row>
    <row r="14" spans="2:7" x14ac:dyDescent="0.2">
      <c r="B14" s="192" t="s">
        <v>411</v>
      </c>
      <c r="C14" s="48">
        <v>1</v>
      </c>
      <c r="D14" s="49">
        <v>50</v>
      </c>
      <c r="E14" s="191"/>
      <c r="F14" s="48">
        <v>0</v>
      </c>
      <c r="G14" s="49">
        <v>0</v>
      </c>
    </row>
    <row r="15" spans="2:7" x14ac:dyDescent="0.2">
      <c r="B15" s="192" t="s">
        <v>412</v>
      </c>
      <c r="C15" s="48">
        <v>0</v>
      </c>
      <c r="D15" s="49">
        <v>0</v>
      </c>
      <c r="E15" s="191"/>
      <c r="F15" s="48">
        <v>0</v>
      </c>
      <c r="G15" s="49">
        <v>0</v>
      </c>
    </row>
    <row r="16" spans="2:7" x14ac:dyDescent="0.2">
      <c r="B16" s="192" t="s">
        <v>413</v>
      </c>
      <c r="C16" s="48">
        <v>1</v>
      </c>
      <c r="D16" s="49">
        <v>50</v>
      </c>
      <c r="E16" s="191"/>
      <c r="F16" s="48">
        <v>0</v>
      </c>
      <c r="G16" s="49">
        <v>0</v>
      </c>
    </row>
    <row r="17" spans="2:8" x14ac:dyDescent="0.2">
      <c r="B17" s="192" t="s">
        <v>414</v>
      </c>
      <c r="C17" s="48">
        <v>0</v>
      </c>
      <c r="D17" s="49">
        <v>0</v>
      </c>
      <c r="E17" s="191"/>
      <c r="F17" s="48">
        <v>0</v>
      </c>
      <c r="G17" s="49">
        <v>0</v>
      </c>
    </row>
    <row r="18" spans="2:8" x14ac:dyDescent="0.2">
      <c r="B18" s="192" t="s">
        <v>415</v>
      </c>
      <c r="C18" s="48">
        <v>0</v>
      </c>
      <c r="D18" s="49">
        <v>0</v>
      </c>
      <c r="E18" s="191"/>
      <c r="F18" s="48">
        <v>0</v>
      </c>
      <c r="G18" s="49">
        <v>0</v>
      </c>
    </row>
    <row r="19" spans="2:8" x14ac:dyDescent="0.2">
      <c r="B19" s="192" t="s">
        <v>416</v>
      </c>
      <c r="C19" s="48">
        <v>0</v>
      </c>
      <c r="D19" s="49">
        <v>0</v>
      </c>
      <c r="E19" s="191"/>
      <c r="F19" s="48">
        <v>0</v>
      </c>
      <c r="G19" s="49">
        <v>0</v>
      </c>
    </row>
    <row r="20" spans="2:8" x14ac:dyDescent="0.2">
      <c r="B20" s="192" t="s">
        <v>182</v>
      </c>
      <c r="C20" s="48">
        <v>0</v>
      </c>
      <c r="D20" s="49">
        <v>0</v>
      </c>
      <c r="E20" s="191"/>
      <c r="F20" s="48">
        <v>0</v>
      </c>
      <c r="G20" s="49">
        <v>0</v>
      </c>
    </row>
    <row r="21" spans="2:8" x14ac:dyDescent="0.2">
      <c r="B21" s="193" t="s">
        <v>183</v>
      </c>
      <c r="C21" s="51">
        <v>2</v>
      </c>
      <c r="D21" s="52">
        <v>100</v>
      </c>
      <c r="E21" s="191"/>
      <c r="F21" s="51">
        <v>0</v>
      </c>
      <c r="G21" s="52">
        <v>100</v>
      </c>
    </row>
    <row r="22" spans="2:8" x14ac:dyDescent="0.2">
      <c r="B22" s="197" t="s">
        <v>417</v>
      </c>
      <c r="C22" s="191"/>
      <c r="D22" s="191"/>
      <c r="E22" s="191"/>
      <c r="F22" s="191"/>
    </row>
    <row r="23" spans="2:8" x14ac:dyDescent="0.2">
      <c r="B23" s="191"/>
      <c r="C23" s="191"/>
      <c r="D23" s="191"/>
      <c r="E23" s="191"/>
      <c r="F23" s="191"/>
    </row>
    <row r="24" spans="2:8" x14ac:dyDescent="0.2">
      <c r="B24" s="192" t="s">
        <v>418</v>
      </c>
      <c r="C24" s="192"/>
      <c r="D24" s="191"/>
      <c r="E24" s="191"/>
      <c r="F24" s="191"/>
    </row>
    <row r="25" spans="2:8" x14ac:dyDescent="0.2">
      <c r="B25" s="192"/>
      <c r="C25" s="192"/>
      <c r="D25" s="191"/>
      <c r="E25" s="191"/>
      <c r="F25" s="191"/>
    </row>
    <row r="26" spans="2:8" x14ac:dyDescent="0.2">
      <c r="B26" s="193"/>
      <c r="C26" s="193"/>
      <c r="D26" s="194" t="s">
        <v>177</v>
      </c>
      <c r="E26" s="195" t="s">
        <v>7</v>
      </c>
      <c r="F26" s="191"/>
      <c r="G26" s="194" t="s">
        <v>177</v>
      </c>
      <c r="H26" s="195" t="s">
        <v>7</v>
      </c>
    </row>
    <row r="27" spans="2:8" x14ac:dyDescent="0.2">
      <c r="B27" s="192" t="s">
        <v>419</v>
      </c>
      <c r="C27" s="192"/>
      <c r="D27" s="48">
        <v>23</v>
      </c>
      <c r="E27" s="49">
        <v>67.64705882352942</v>
      </c>
      <c r="F27" s="191"/>
      <c r="G27" s="48">
        <v>22</v>
      </c>
      <c r="H27" s="49">
        <v>61.111111111111114</v>
      </c>
    </row>
    <row r="28" spans="2:8" x14ac:dyDescent="0.2">
      <c r="B28" s="192" t="s">
        <v>420</v>
      </c>
      <c r="C28" s="192"/>
      <c r="D28" s="48">
        <v>3</v>
      </c>
      <c r="E28" s="49">
        <v>8.8235294117647065</v>
      </c>
      <c r="F28" s="191"/>
      <c r="G28" s="48">
        <v>5</v>
      </c>
      <c r="H28" s="49">
        <v>13.888888888888889</v>
      </c>
    </row>
    <row r="29" spans="2:8" x14ac:dyDescent="0.2">
      <c r="B29" s="192" t="s">
        <v>421</v>
      </c>
      <c r="C29" s="192"/>
      <c r="D29" s="48">
        <v>1</v>
      </c>
      <c r="E29" s="49">
        <v>2.9411764705882351</v>
      </c>
      <c r="F29" s="191"/>
      <c r="G29" s="48">
        <v>1</v>
      </c>
      <c r="H29" s="49">
        <v>2.7777777777777777</v>
      </c>
    </row>
    <row r="30" spans="2:8" x14ac:dyDescent="0.2">
      <c r="B30" s="192" t="s">
        <v>422</v>
      </c>
      <c r="C30" s="192"/>
      <c r="D30" s="48">
        <v>3</v>
      </c>
      <c r="E30" s="49">
        <v>8.8235294117647065</v>
      </c>
      <c r="F30" s="191"/>
      <c r="G30" s="48">
        <v>2</v>
      </c>
      <c r="H30" s="49">
        <v>5.5555555555555554</v>
      </c>
    </row>
    <row r="31" spans="2:8" x14ac:dyDescent="0.2">
      <c r="B31" s="192" t="s">
        <v>423</v>
      </c>
      <c r="C31" s="192"/>
      <c r="D31" s="48">
        <v>0</v>
      </c>
      <c r="E31" s="49">
        <v>0</v>
      </c>
      <c r="F31" s="191"/>
      <c r="G31" s="48">
        <v>1</v>
      </c>
      <c r="H31" s="49">
        <v>2.7777777777777777</v>
      </c>
    </row>
    <row r="32" spans="2:8" x14ac:dyDescent="0.2">
      <c r="B32" s="333" t="s">
        <v>424</v>
      </c>
      <c r="C32" s="334"/>
      <c r="D32" s="48">
        <v>0</v>
      </c>
      <c r="E32" s="49">
        <v>0</v>
      </c>
      <c r="F32" s="191"/>
      <c r="G32" s="48">
        <v>0</v>
      </c>
      <c r="H32" s="49">
        <v>0</v>
      </c>
    </row>
    <row r="33" spans="2:8" x14ac:dyDescent="0.2">
      <c r="B33" s="192" t="s">
        <v>425</v>
      </c>
      <c r="C33" s="192"/>
      <c r="D33" s="48">
        <v>0</v>
      </c>
      <c r="E33" s="49">
        <v>0</v>
      </c>
      <c r="F33" s="191"/>
      <c r="G33" s="48">
        <v>0</v>
      </c>
      <c r="H33" s="49">
        <v>0</v>
      </c>
    </row>
    <row r="34" spans="2:8" x14ac:dyDescent="0.2">
      <c r="B34" s="192" t="s">
        <v>426</v>
      </c>
      <c r="C34" s="192"/>
      <c r="D34" s="48">
        <v>2</v>
      </c>
      <c r="E34" s="49">
        <v>5.8823529411764701</v>
      </c>
      <c r="F34" s="191"/>
      <c r="G34" s="48">
        <v>5</v>
      </c>
      <c r="H34" s="49">
        <v>13.888888888888889</v>
      </c>
    </row>
    <row r="35" spans="2:8" x14ac:dyDescent="0.2">
      <c r="B35" s="192" t="s">
        <v>427</v>
      </c>
      <c r="C35" s="192"/>
      <c r="D35" s="48">
        <v>0</v>
      </c>
      <c r="E35" s="49">
        <v>0</v>
      </c>
      <c r="F35" s="191"/>
      <c r="G35" s="48">
        <v>0</v>
      </c>
      <c r="H35" s="49">
        <v>0</v>
      </c>
    </row>
    <row r="36" spans="2:8" x14ac:dyDescent="0.2">
      <c r="B36" s="196" t="s">
        <v>428</v>
      </c>
      <c r="C36" s="192"/>
      <c r="D36" s="48">
        <v>0</v>
      </c>
      <c r="E36" s="49">
        <v>0</v>
      </c>
      <c r="F36" s="191"/>
      <c r="G36" s="48">
        <v>0</v>
      </c>
      <c r="H36" s="49">
        <v>0</v>
      </c>
    </row>
    <row r="37" spans="2:8" x14ac:dyDescent="0.2">
      <c r="B37" s="192" t="s">
        <v>429</v>
      </c>
      <c r="C37" s="192"/>
      <c r="D37" s="48">
        <v>0</v>
      </c>
      <c r="E37" s="49">
        <v>0</v>
      </c>
      <c r="F37" s="191"/>
      <c r="G37" s="48">
        <v>6</v>
      </c>
      <c r="H37" s="49">
        <v>16.666666666666664</v>
      </c>
    </row>
    <row r="38" spans="2:8" x14ac:dyDescent="0.2">
      <c r="B38" s="192" t="s">
        <v>182</v>
      </c>
      <c r="C38" s="192"/>
      <c r="D38" s="48">
        <v>5</v>
      </c>
      <c r="E38" s="49">
        <v>14.705882352941178</v>
      </c>
      <c r="F38" s="191"/>
      <c r="G38" s="48">
        <v>7</v>
      </c>
      <c r="H38" s="49">
        <v>19.444444444444446</v>
      </c>
    </row>
    <row r="39" spans="2:8" x14ac:dyDescent="0.2">
      <c r="B39" s="193" t="s">
        <v>183</v>
      </c>
      <c r="C39" s="193"/>
      <c r="D39" s="51">
        <v>37</v>
      </c>
      <c r="E39" s="52">
        <v>108.8235294117647</v>
      </c>
      <c r="F39" s="191"/>
      <c r="G39" s="51">
        <v>49</v>
      </c>
      <c r="H39" s="52">
        <v>136.11111111111111</v>
      </c>
    </row>
    <row r="40" spans="2:8" x14ac:dyDescent="0.2">
      <c r="B40" s="193" t="s">
        <v>430</v>
      </c>
      <c r="C40" s="193"/>
      <c r="D40" s="51">
        <v>34</v>
      </c>
      <c r="E40" s="52">
        <v>100</v>
      </c>
      <c r="F40" s="191"/>
      <c r="G40" s="51">
        <v>36</v>
      </c>
      <c r="H40" s="52">
        <v>100</v>
      </c>
    </row>
    <row r="41" spans="2:8" x14ac:dyDescent="0.2">
      <c r="B41" s="196"/>
      <c r="C41" s="196"/>
      <c r="D41" s="199"/>
      <c r="E41" s="199"/>
      <c r="F41" s="199"/>
    </row>
    <row r="42" spans="2:8" x14ac:dyDescent="0.2">
      <c r="B42" s="191"/>
      <c r="C42" s="191"/>
      <c r="D42" s="191"/>
      <c r="E42" s="191"/>
      <c r="F42" s="191"/>
    </row>
    <row r="43" spans="2:8" x14ac:dyDescent="0.2">
      <c r="B43" s="191"/>
      <c r="C43" s="191"/>
      <c r="D43" s="191"/>
      <c r="E43" s="191"/>
      <c r="F43" s="191"/>
    </row>
  </sheetData>
  <mergeCells count="1">
    <mergeCell ref="B32:C32"/>
  </mergeCells>
  <phoneticPr fontId="9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workbookViewId="0">
      <selection activeCell="F29" sqref="F29"/>
    </sheetView>
  </sheetViews>
  <sheetFormatPr defaultColWidth="8.88671875" defaultRowHeight="13.2" x14ac:dyDescent="0.2"/>
  <cols>
    <col min="1" max="1" width="8.88671875" style="3"/>
    <col min="2" max="2" width="32.77734375" style="3" customWidth="1"/>
    <col min="3" max="4" width="8.88671875" style="3"/>
    <col min="5" max="5" width="3.88671875" style="3" customWidth="1"/>
    <col min="6" max="16384" width="8.88671875" style="3"/>
  </cols>
  <sheetData>
    <row r="1" spans="2:7" x14ac:dyDescent="0.2">
      <c r="B1" s="201" t="s">
        <v>431</v>
      </c>
      <c r="C1" s="200"/>
      <c r="D1" s="200"/>
      <c r="E1" s="200"/>
    </row>
    <row r="2" spans="2:7" x14ac:dyDescent="0.2">
      <c r="B2" s="201"/>
      <c r="C2" s="200"/>
      <c r="D2" s="200"/>
      <c r="E2" s="200"/>
    </row>
    <row r="3" spans="2:7" x14ac:dyDescent="0.2">
      <c r="C3" s="205" t="s">
        <v>3</v>
      </c>
      <c r="D3" s="200"/>
      <c r="E3" s="200"/>
      <c r="F3" s="3" t="s">
        <v>4</v>
      </c>
      <c r="G3" s="200"/>
    </row>
    <row r="4" spans="2:7" x14ac:dyDescent="0.2">
      <c r="B4" s="202"/>
      <c r="C4" s="203" t="s">
        <v>177</v>
      </c>
      <c r="D4" s="204" t="s">
        <v>7</v>
      </c>
      <c r="E4" s="200"/>
      <c r="F4" s="203" t="s">
        <v>177</v>
      </c>
      <c r="G4" s="204" t="s">
        <v>7</v>
      </c>
    </row>
    <row r="5" spans="2:7" x14ac:dyDescent="0.2">
      <c r="B5" s="201" t="s">
        <v>432</v>
      </c>
      <c r="C5" s="48">
        <v>0</v>
      </c>
      <c r="D5" s="49">
        <v>0</v>
      </c>
      <c r="E5" s="200"/>
      <c r="F5" s="48">
        <v>0</v>
      </c>
      <c r="G5" s="49">
        <v>0</v>
      </c>
    </row>
    <row r="6" spans="2:7" x14ac:dyDescent="0.2">
      <c r="B6" s="201" t="s">
        <v>433</v>
      </c>
      <c r="C6" s="48">
        <v>0</v>
      </c>
      <c r="D6" s="49">
        <v>0</v>
      </c>
      <c r="E6" s="200"/>
      <c r="F6" s="48">
        <v>1</v>
      </c>
      <c r="G6" s="49">
        <v>20</v>
      </c>
    </row>
    <row r="7" spans="2:7" x14ac:dyDescent="0.2">
      <c r="B7" s="201" t="s">
        <v>434</v>
      </c>
      <c r="C7" s="48">
        <v>0</v>
      </c>
      <c r="D7" s="49">
        <v>0</v>
      </c>
      <c r="E7" s="200"/>
      <c r="F7" s="48">
        <v>0</v>
      </c>
      <c r="G7" s="49">
        <v>0</v>
      </c>
    </row>
    <row r="8" spans="2:7" x14ac:dyDescent="0.2">
      <c r="B8" s="201" t="s">
        <v>435</v>
      </c>
      <c r="C8" s="48">
        <v>0</v>
      </c>
      <c r="D8" s="49">
        <v>0</v>
      </c>
      <c r="E8" s="200"/>
      <c r="F8" s="48">
        <v>0</v>
      </c>
      <c r="G8" s="49">
        <v>0</v>
      </c>
    </row>
    <row r="9" spans="2:7" x14ac:dyDescent="0.2">
      <c r="B9" s="201" t="s">
        <v>436</v>
      </c>
      <c r="C9" s="48">
        <v>0</v>
      </c>
      <c r="D9" s="49">
        <v>0</v>
      </c>
      <c r="E9" s="200"/>
      <c r="F9" s="48">
        <v>0</v>
      </c>
      <c r="G9" s="49">
        <v>0</v>
      </c>
    </row>
    <row r="10" spans="2:7" x14ac:dyDescent="0.2">
      <c r="B10" s="201" t="s">
        <v>437</v>
      </c>
      <c r="C10" s="48">
        <v>0</v>
      </c>
      <c r="D10" s="49">
        <v>0</v>
      </c>
      <c r="E10" s="200"/>
      <c r="F10" s="48">
        <v>0</v>
      </c>
      <c r="G10" s="49">
        <v>0</v>
      </c>
    </row>
    <row r="11" spans="2:7" x14ac:dyDescent="0.2">
      <c r="B11" s="201" t="s">
        <v>438</v>
      </c>
      <c r="C11" s="48">
        <v>1</v>
      </c>
      <c r="D11" s="49">
        <v>50</v>
      </c>
      <c r="E11" s="200"/>
      <c r="F11" s="48">
        <v>3</v>
      </c>
      <c r="G11" s="49">
        <v>60</v>
      </c>
    </row>
    <row r="12" spans="2:7" x14ac:dyDescent="0.2">
      <c r="B12" s="201" t="s">
        <v>439</v>
      </c>
      <c r="C12" s="48">
        <v>0</v>
      </c>
      <c r="D12" s="49">
        <v>0</v>
      </c>
      <c r="E12" s="200"/>
      <c r="F12" s="48">
        <v>0</v>
      </c>
      <c r="G12" s="49">
        <v>0</v>
      </c>
    </row>
    <row r="13" spans="2:7" x14ac:dyDescent="0.2">
      <c r="B13" s="201" t="s">
        <v>440</v>
      </c>
      <c r="C13" s="48">
        <v>0</v>
      </c>
      <c r="D13" s="49">
        <v>0</v>
      </c>
      <c r="E13" s="200"/>
      <c r="F13" s="48">
        <v>1</v>
      </c>
      <c r="G13" s="49">
        <v>20</v>
      </c>
    </row>
    <row r="14" spans="2:7" x14ac:dyDescent="0.2">
      <c r="B14" s="201" t="s">
        <v>441</v>
      </c>
      <c r="C14" s="48">
        <v>0</v>
      </c>
      <c r="D14" s="49">
        <v>0</v>
      </c>
      <c r="E14" s="200"/>
      <c r="F14" s="48">
        <v>0</v>
      </c>
      <c r="G14" s="49">
        <v>0</v>
      </c>
    </row>
    <row r="15" spans="2:7" x14ac:dyDescent="0.2">
      <c r="B15" s="201" t="s">
        <v>442</v>
      </c>
      <c r="C15" s="48">
        <v>0</v>
      </c>
      <c r="D15" s="49">
        <v>0</v>
      </c>
      <c r="E15" s="200"/>
      <c r="F15" s="48">
        <v>0</v>
      </c>
      <c r="G15" s="49">
        <v>0</v>
      </c>
    </row>
    <row r="16" spans="2:7" x14ac:dyDescent="0.2">
      <c r="B16" s="201" t="s">
        <v>429</v>
      </c>
      <c r="C16" s="48">
        <v>0</v>
      </c>
      <c r="D16" s="49">
        <v>0</v>
      </c>
      <c r="E16" s="200"/>
      <c r="F16" s="48">
        <v>1</v>
      </c>
      <c r="G16" s="49">
        <v>20</v>
      </c>
    </row>
    <row r="17" spans="2:7" x14ac:dyDescent="0.2">
      <c r="B17" s="201" t="s">
        <v>443</v>
      </c>
      <c r="C17" s="48">
        <v>0</v>
      </c>
      <c r="D17" s="49">
        <v>0</v>
      </c>
      <c r="E17" s="200"/>
      <c r="F17" s="48">
        <v>0</v>
      </c>
      <c r="G17" s="49">
        <v>0</v>
      </c>
    </row>
    <row r="18" spans="2:7" x14ac:dyDescent="0.2">
      <c r="B18" s="202" t="s">
        <v>183</v>
      </c>
      <c r="C18" s="51">
        <v>1</v>
      </c>
      <c r="D18" s="52">
        <v>100</v>
      </c>
      <c r="E18" s="200"/>
      <c r="F18" s="51">
        <v>6</v>
      </c>
      <c r="G18" s="52">
        <v>120</v>
      </c>
    </row>
    <row r="19" spans="2:7" x14ac:dyDescent="0.2">
      <c r="B19" s="202" t="s">
        <v>430</v>
      </c>
      <c r="C19" s="51">
        <v>1</v>
      </c>
      <c r="D19" s="52">
        <v>100</v>
      </c>
      <c r="E19" s="200"/>
      <c r="F19" s="51">
        <v>5</v>
      </c>
      <c r="G19" s="52">
        <v>100</v>
      </c>
    </row>
  </sheetData>
  <phoneticPr fontId="9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workbookViewId="0">
      <selection activeCell="A19" sqref="A1:XFD1048576"/>
    </sheetView>
  </sheetViews>
  <sheetFormatPr defaultColWidth="8.88671875" defaultRowHeight="13.2" x14ac:dyDescent="0.2"/>
  <cols>
    <col min="1" max="1" width="4.77734375" style="3" customWidth="1"/>
    <col min="2" max="2" width="45.44140625" style="3" customWidth="1"/>
    <col min="3" max="4" width="8.88671875" style="3"/>
    <col min="5" max="5" width="3.21875" style="3" customWidth="1"/>
    <col min="6" max="16384" width="8.88671875" style="3"/>
  </cols>
  <sheetData>
    <row r="1" spans="2:7" x14ac:dyDescent="0.2">
      <c r="B1" s="207" t="s">
        <v>444</v>
      </c>
    </row>
    <row r="2" spans="2:7" x14ac:dyDescent="0.2">
      <c r="B2" s="207"/>
    </row>
    <row r="3" spans="2:7" x14ac:dyDescent="0.2">
      <c r="B3" s="207"/>
      <c r="C3" s="211" t="s">
        <v>3</v>
      </c>
      <c r="D3" s="206"/>
      <c r="E3" s="206"/>
      <c r="F3" s="3" t="s">
        <v>4</v>
      </c>
    </row>
    <row r="4" spans="2:7" x14ac:dyDescent="0.2">
      <c r="B4" s="208"/>
      <c r="C4" s="209" t="s">
        <v>177</v>
      </c>
      <c r="D4" s="210" t="s">
        <v>7</v>
      </c>
      <c r="E4" s="206"/>
      <c r="F4" s="209" t="s">
        <v>177</v>
      </c>
      <c r="G4" s="210" t="s">
        <v>7</v>
      </c>
    </row>
    <row r="5" spans="2:7" x14ac:dyDescent="0.2">
      <c r="B5" s="207" t="s">
        <v>362</v>
      </c>
      <c r="C5" s="48">
        <v>23</v>
      </c>
      <c r="D5" s="49">
        <v>67.64705882352942</v>
      </c>
      <c r="E5" s="206"/>
      <c r="F5" s="48">
        <v>22</v>
      </c>
      <c r="G5" s="49">
        <v>61.111111111111114</v>
      </c>
    </row>
    <row r="6" spans="2:7" x14ac:dyDescent="0.2">
      <c r="B6" s="207" t="s">
        <v>363</v>
      </c>
      <c r="C6" s="48">
        <v>3</v>
      </c>
      <c r="D6" s="49">
        <v>8.8235294117647065</v>
      </c>
      <c r="E6" s="206"/>
      <c r="F6" s="48">
        <v>2</v>
      </c>
      <c r="G6" s="49">
        <v>5.5555555555555554</v>
      </c>
    </row>
    <row r="7" spans="2:7" x14ac:dyDescent="0.2">
      <c r="B7" s="207" t="s">
        <v>364</v>
      </c>
      <c r="C7" s="48">
        <v>4</v>
      </c>
      <c r="D7" s="49">
        <v>11.76470588235294</v>
      </c>
      <c r="E7" s="206"/>
      <c r="F7" s="48">
        <v>7</v>
      </c>
      <c r="G7" s="49">
        <v>19.444444444444446</v>
      </c>
    </row>
    <row r="8" spans="2:7" x14ac:dyDescent="0.2">
      <c r="B8" s="207" t="s">
        <v>365</v>
      </c>
      <c r="C8" s="48">
        <v>1</v>
      </c>
      <c r="D8" s="49">
        <v>2.9411764705882351</v>
      </c>
      <c r="E8" s="206"/>
      <c r="F8" s="48">
        <v>2</v>
      </c>
      <c r="G8" s="49">
        <v>5.5555555555555554</v>
      </c>
    </row>
    <row r="9" spans="2:7" x14ac:dyDescent="0.2">
      <c r="B9" s="207" t="s">
        <v>182</v>
      </c>
      <c r="C9" s="48">
        <v>3</v>
      </c>
      <c r="D9" s="49">
        <v>8.8235294117647065</v>
      </c>
      <c r="E9" s="206"/>
      <c r="F9" s="48">
        <v>3</v>
      </c>
      <c r="G9" s="49">
        <v>8.3333333333333321</v>
      </c>
    </row>
    <row r="10" spans="2:7" x14ac:dyDescent="0.2">
      <c r="B10" s="208" t="s">
        <v>183</v>
      </c>
      <c r="C10" s="51">
        <v>34</v>
      </c>
      <c r="D10" s="52">
        <v>100</v>
      </c>
      <c r="E10" s="206"/>
      <c r="F10" s="51">
        <v>36</v>
      </c>
      <c r="G10" s="52">
        <v>100</v>
      </c>
    </row>
    <row r="11" spans="2:7" x14ac:dyDescent="0.2">
      <c r="B11" s="207"/>
      <c r="C11" s="206"/>
      <c r="D11" s="206"/>
      <c r="E11" s="206"/>
    </row>
    <row r="12" spans="2:7" x14ac:dyDescent="0.2">
      <c r="B12" s="207" t="s">
        <v>445</v>
      </c>
      <c r="C12" s="206"/>
      <c r="D12" s="206"/>
      <c r="E12" s="206"/>
    </row>
    <row r="13" spans="2:7" x14ac:dyDescent="0.2">
      <c r="B13" s="206"/>
      <c r="C13" s="206"/>
      <c r="D13" s="206"/>
      <c r="E13" s="206"/>
    </row>
    <row r="14" spans="2:7" x14ac:dyDescent="0.2">
      <c r="B14" s="208" t="s">
        <v>284</v>
      </c>
      <c r="C14" s="209" t="s">
        <v>507</v>
      </c>
      <c r="D14" s="210" t="s">
        <v>7</v>
      </c>
      <c r="E14" s="207"/>
      <c r="F14" s="209" t="s">
        <v>507</v>
      </c>
      <c r="G14" s="210" t="s">
        <v>7</v>
      </c>
    </row>
    <row r="15" spans="2:7" x14ac:dyDescent="0.2">
      <c r="B15" s="207" t="s">
        <v>137</v>
      </c>
      <c r="C15" s="48">
        <v>0</v>
      </c>
      <c r="D15" s="49">
        <v>0</v>
      </c>
      <c r="E15" s="206"/>
      <c r="F15" s="48">
        <v>0</v>
      </c>
      <c r="G15" s="49">
        <v>0</v>
      </c>
    </row>
    <row r="16" spans="2:7" x14ac:dyDescent="0.2">
      <c r="B16" s="207" t="s">
        <v>285</v>
      </c>
      <c r="C16" s="61">
        <v>0</v>
      </c>
      <c r="D16" s="49">
        <v>0</v>
      </c>
      <c r="E16" s="206"/>
      <c r="F16" s="61">
        <v>2</v>
      </c>
      <c r="G16" s="49">
        <v>6.4516129032258061</v>
      </c>
    </row>
    <row r="17" spans="2:7" x14ac:dyDescent="0.2">
      <c r="B17" s="207" t="s">
        <v>286</v>
      </c>
      <c r="C17" s="61">
        <v>2</v>
      </c>
      <c r="D17" s="49">
        <v>6.666666666666667</v>
      </c>
      <c r="E17" s="206"/>
      <c r="F17" s="61">
        <v>0</v>
      </c>
      <c r="G17" s="49">
        <v>0</v>
      </c>
    </row>
    <row r="18" spans="2:7" x14ac:dyDescent="0.2">
      <c r="B18" s="207" t="s">
        <v>287</v>
      </c>
      <c r="C18" s="61">
        <v>0</v>
      </c>
      <c r="D18" s="49">
        <v>0</v>
      </c>
      <c r="E18" s="206"/>
      <c r="F18" s="61">
        <v>2</v>
      </c>
      <c r="G18" s="49">
        <v>6.4516129032258061</v>
      </c>
    </row>
    <row r="19" spans="2:7" x14ac:dyDescent="0.2">
      <c r="B19" s="207" t="s">
        <v>288</v>
      </c>
      <c r="C19" s="61">
        <v>0</v>
      </c>
      <c r="D19" s="49">
        <v>0</v>
      </c>
      <c r="E19" s="206"/>
      <c r="F19" s="61">
        <v>1</v>
      </c>
      <c r="G19" s="49">
        <v>3.225806451612903</v>
      </c>
    </row>
    <row r="20" spans="2:7" x14ac:dyDescent="0.2">
      <c r="B20" s="207" t="s">
        <v>289</v>
      </c>
      <c r="C20" s="61">
        <v>3</v>
      </c>
      <c r="D20" s="49">
        <v>10</v>
      </c>
      <c r="E20" s="206"/>
      <c r="F20" s="61">
        <v>1</v>
      </c>
      <c r="G20" s="49">
        <v>3.225806451612903</v>
      </c>
    </row>
    <row r="21" spans="2:7" x14ac:dyDescent="0.2">
      <c r="B21" s="207" t="s">
        <v>290</v>
      </c>
      <c r="C21" s="61">
        <v>0</v>
      </c>
      <c r="D21" s="49">
        <v>0</v>
      </c>
      <c r="E21" s="206"/>
      <c r="F21" s="61">
        <v>0</v>
      </c>
      <c r="G21" s="49">
        <v>0</v>
      </c>
    </row>
    <row r="22" spans="2:7" x14ac:dyDescent="0.2">
      <c r="B22" s="207" t="s">
        <v>291</v>
      </c>
      <c r="C22" s="61">
        <v>1</v>
      </c>
      <c r="D22" s="49">
        <v>3.3333333333333335</v>
      </c>
      <c r="E22" s="206"/>
      <c r="F22" s="61">
        <v>2</v>
      </c>
      <c r="G22" s="49">
        <v>6.4516129032258061</v>
      </c>
    </row>
    <row r="23" spans="2:7" x14ac:dyDescent="0.2">
      <c r="B23" s="207" t="s">
        <v>292</v>
      </c>
      <c r="C23" s="61">
        <v>5</v>
      </c>
      <c r="D23" s="49">
        <v>16.666666666666664</v>
      </c>
      <c r="E23" s="206"/>
      <c r="F23" s="61">
        <v>2</v>
      </c>
      <c r="G23" s="49">
        <v>6.4516129032258061</v>
      </c>
    </row>
    <row r="24" spans="2:7" x14ac:dyDescent="0.2">
      <c r="B24" s="207" t="s">
        <v>293</v>
      </c>
      <c r="C24" s="61">
        <v>11</v>
      </c>
      <c r="D24" s="49">
        <v>36.666666666666664</v>
      </c>
      <c r="E24" s="206"/>
      <c r="F24" s="61">
        <v>15</v>
      </c>
      <c r="G24" s="49">
        <v>48.387096774193552</v>
      </c>
    </row>
    <row r="25" spans="2:7" x14ac:dyDescent="0.2">
      <c r="B25" s="207" t="s">
        <v>294</v>
      </c>
      <c r="C25" s="61">
        <v>6</v>
      </c>
      <c r="D25" s="49">
        <v>20</v>
      </c>
      <c r="E25" s="206"/>
      <c r="F25" s="61">
        <v>2</v>
      </c>
      <c r="G25" s="49">
        <v>6.4516129032258061</v>
      </c>
    </row>
    <row r="26" spans="2:7" x14ac:dyDescent="0.2">
      <c r="B26" s="207" t="s">
        <v>295</v>
      </c>
      <c r="C26" s="61">
        <v>0</v>
      </c>
      <c r="D26" s="49">
        <v>0</v>
      </c>
      <c r="E26" s="206"/>
      <c r="F26" s="61">
        <v>2</v>
      </c>
      <c r="G26" s="49">
        <v>6.4516129032258061</v>
      </c>
    </row>
    <row r="27" spans="2:7" x14ac:dyDescent="0.2">
      <c r="B27" s="207" t="s">
        <v>296</v>
      </c>
      <c r="C27" s="61">
        <v>2</v>
      </c>
      <c r="D27" s="49">
        <v>6.666666666666667</v>
      </c>
      <c r="E27" s="206"/>
      <c r="F27" s="61">
        <v>2</v>
      </c>
      <c r="G27" s="49">
        <v>6.4516129032258061</v>
      </c>
    </row>
    <row r="28" spans="2:7" x14ac:dyDescent="0.2">
      <c r="B28" s="207" t="s">
        <v>26</v>
      </c>
      <c r="C28" s="61">
        <v>0</v>
      </c>
      <c r="D28" s="49">
        <v>0</v>
      </c>
      <c r="E28" s="206"/>
      <c r="F28" s="61">
        <v>0</v>
      </c>
      <c r="G28" s="49">
        <v>0</v>
      </c>
    </row>
    <row r="29" spans="2:7" x14ac:dyDescent="0.2">
      <c r="B29" s="208" t="s">
        <v>10</v>
      </c>
      <c r="C29" s="51">
        <v>30</v>
      </c>
      <c r="D29" s="52">
        <v>100</v>
      </c>
      <c r="E29" s="206"/>
      <c r="F29" s="51">
        <v>31</v>
      </c>
      <c r="G29" s="52">
        <v>100</v>
      </c>
    </row>
    <row r="30" spans="2:7" ht="12.9" customHeight="1" x14ac:dyDescent="0.2">
      <c r="B30" s="331" t="s">
        <v>446</v>
      </c>
      <c r="C30" s="249"/>
      <c r="D30" s="249"/>
      <c r="E30" s="206"/>
    </row>
    <row r="31" spans="2:7" x14ac:dyDescent="0.2">
      <c r="B31" s="332"/>
      <c r="C31" s="250"/>
      <c r="D31" s="250"/>
      <c r="E31" s="206"/>
    </row>
    <row r="32" spans="2:7" x14ac:dyDescent="0.2">
      <c r="B32" s="250"/>
      <c r="C32" s="250"/>
      <c r="D32" s="250"/>
      <c r="E32" s="206"/>
    </row>
    <row r="33" spans="2:7" x14ac:dyDescent="0.2">
      <c r="B33" s="250"/>
      <c r="C33" s="250"/>
      <c r="D33" s="250"/>
      <c r="E33" s="206"/>
    </row>
    <row r="34" spans="2:7" x14ac:dyDescent="0.2">
      <c r="B34" s="250"/>
      <c r="C34" s="250"/>
      <c r="D34" s="250"/>
      <c r="E34" s="206"/>
    </row>
    <row r="35" spans="2:7" x14ac:dyDescent="0.2">
      <c r="B35" s="212"/>
      <c r="C35" s="212"/>
      <c r="D35" s="212"/>
      <c r="E35" s="206"/>
    </row>
    <row r="36" spans="2:7" x14ac:dyDescent="0.2">
      <c r="B36" s="207" t="s">
        <v>447</v>
      </c>
    </row>
    <row r="37" spans="2:7" x14ac:dyDescent="0.2">
      <c r="B37" s="207"/>
      <c r="C37" s="206"/>
      <c r="D37" s="206"/>
      <c r="E37" s="206"/>
    </row>
    <row r="38" spans="2:7" x14ac:dyDescent="0.2">
      <c r="B38" s="207"/>
      <c r="C38" s="206"/>
      <c r="D38" s="206"/>
      <c r="E38" s="206"/>
    </row>
    <row r="39" spans="2:7" x14ac:dyDescent="0.2">
      <c r="B39" s="208"/>
      <c r="C39" s="209" t="s">
        <v>177</v>
      </c>
      <c r="D39" s="210" t="s">
        <v>7</v>
      </c>
      <c r="E39" s="206"/>
      <c r="F39" s="209" t="s">
        <v>177</v>
      </c>
      <c r="G39" s="210" t="s">
        <v>7</v>
      </c>
    </row>
    <row r="40" spans="2:7" x14ac:dyDescent="0.2">
      <c r="B40" s="207" t="s">
        <v>448</v>
      </c>
      <c r="C40" s="48">
        <v>0</v>
      </c>
      <c r="D40" s="49">
        <v>0</v>
      </c>
      <c r="E40" s="206"/>
      <c r="F40" s="48">
        <v>0</v>
      </c>
      <c r="G40" s="49">
        <v>0</v>
      </c>
    </row>
    <row r="41" spans="2:7" x14ac:dyDescent="0.2">
      <c r="B41" s="207" t="s">
        <v>449</v>
      </c>
      <c r="C41" s="48">
        <v>24</v>
      </c>
      <c r="D41" s="49">
        <v>70.588235294117652</v>
      </c>
      <c r="E41" s="206"/>
      <c r="F41" s="48">
        <v>31</v>
      </c>
      <c r="G41" s="49">
        <v>86.111111111111114</v>
      </c>
    </row>
    <row r="42" spans="2:7" x14ac:dyDescent="0.2">
      <c r="B42" s="207" t="s">
        <v>248</v>
      </c>
      <c r="C42" s="48">
        <v>1</v>
      </c>
      <c r="D42" s="49">
        <v>2.9411764705882351</v>
      </c>
      <c r="E42" s="206"/>
      <c r="F42" s="48">
        <v>0</v>
      </c>
      <c r="G42" s="49">
        <v>0</v>
      </c>
    </row>
    <row r="43" spans="2:7" x14ac:dyDescent="0.2">
      <c r="B43" s="207" t="s">
        <v>182</v>
      </c>
      <c r="C43" s="48">
        <v>9</v>
      </c>
      <c r="D43" s="49">
        <v>26.47058823529412</v>
      </c>
      <c r="E43" s="206"/>
      <c r="F43" s="48">
        <v>5</v>
      </c>
      <c r="G43" s="49">
        <v>13.888888888888889</v>
      </c>
    </row>
    <row r="44" spans="2:7" x14ac:dyDescent="0.2">
      <c r="B44" s="208" t="s">
        <v>183</v>
      </c>
      <c r="C44" s="51">
        <v>34</v>
      </c>
      <c r="D44" s="52">
        <v>100</v>
      </c>
      <c r="E44" s="206"/>
      <c r="F44" s="51">
        <v>36</v>
      </c>
      <c r="G44" s="52">
        <v>100</v>
      </c>
    </row>
    <row r="45" spans="2:7" x14ac:dyDescent="0.2">
      <c r="B45" s="207"/>
      <c r="C45" s="206"/>
      <c r="D45" s="206"/>
      <c r="E45" s="206"/>
    </row>
    <row r="46" spans="2:7" x14ac:dyDescent="0.2">
      <c r="B46" s="207"/>
      <c r="C46" s="206"/>
      <c r="D46" s="206"/>
      <c r="E46" s="206"/>
    </row>
    <row r="47" spans="2:7" x14ac:dyDescent="0.2">
      <c r="B47" s="207"/>
      <c r="C47" s="206"/>
      <c r="D47" s="206"/>
      <c r="E47" s="206"/>
    </row>
    <row r="48" spans="2:7" x14ac:dyDescent="0.2">
      <c r="B48" s="207"/>
      <c r="C48" s="206"/>
      <c r="D48" s="206"/>
      <c r="E48" s="206"/>
    </row>
    <row r="49" spans="2:5" x14ac:dyDescent="0.2">
      <c r="B49" s="207"/>
      <c r="C49" s="206"/>
      <c r="D49" s="206"/>
      <c r="E49" s="206"/>
    </row>
    <row r="50" spans="2:5" x14ac:dyDescent="0.2">
      <c r="B50" s="207"/>
      <c r="C50" s="206"/>
      <c r="D50" s="206"/>
      <c r="E50" s="206"/>
    </row>
    <row r="51" spans="2:5" x14ac:dyDescent="0.2">
      <c r="B51" s="206"/>
      <c r="C51" s="206"/>
      <c r="D51" s="206"/>
      <c r="E51" s="206"/>
    </row>
  </sheetData>
  <mergeCells count="1">
    <mergeCell ref="B30:B31"/>
  </mergeCells>
  <phoneticPr fontId="9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9"/>
  <sheetViews>
    <sheetView workbookViewId="0">
      <selection activeCell="B3" sqref="B3"/>
    </sheetView>
  </sheetViews>
  <sheetFormatPr defaultColWidth="8.88671875" defaultRowHeight="13.2" x14ac:dyDescent="0.2"/>
  <cols>
    <col min="1" max="1" width="8.88671875" style="3"/>
    <col min="2" max="2" width="26.44140625" style="3" customWidth="1"/>
    <col min="3" max="16384" width="8.88671875" style="3"/>
  </cols>
  <sheetData>
    <row r="1" spans="2:25" x14ac:dyDescent="0.2">
      <c r="B1" s="214" t="s">
        <v>479</v>
      </c>
      <c r="C1" s="213"/>
      <c r="D1" s="213"/>
      <c r="E1" s="213"/>
      <c r="F1" s="213"/>
      <c r="G1" s="213"/>
      <c r="H1" s="213"/>
      <c r="I1" s="213"/>
      <c r="J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</row>
    <row r="2" spans="2:25" x14ac:dyDescent="0.2">
      <c r="B2" s="214"/>
      <c r="C2" s="213"/>
      <c r="D2" s="213"/>
      <c r="E2" s="213"/>
      <c r="F2" s="213"/>
      <c r="G2" s="213"/>
      <c r="H2" s="213"/>
      <c r="I2" s="213"/>
      <c r="J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</row>
    <row r="3" spans="2:25" x14ac:dyDescent="0.2">
      <c r="B3" s="214"/>
      <c r="C3" s="213"/>
      <c r="D3" s="213"/>
      <c r="E3" s="213"/>
      <c r="F3" s="213"/>
      <c r="G3" s="213"/>
      <c r="H3" s="213"/>
      <c r="I3" s="213"/>
      <c r="J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</row>
    <row r="4" spans="2:25" x14ac:dyDescent="0.2">
      <c r="B4" s="214" t="s">
        <v>480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</row>
    <row r="5" spans="2:25" x14ac:dyDescent="0.2">
      <c r="B5" s="220" t="s">
        <v>69</v>
      </c>
      <c r="C5" s="337" t="s">
        <v>450</v>
      </c>
      <c r="D5" s="338"/>
      <c r="E5" s="343" t="s">
        <v>451</v>
      </c>
      <c r="F5" s="344"/>
      <c r="G5" s="343" t="s">
        <v>452</v>
      </c>
      <c r="H5" s="344"/>
      <c r="I5" s="343" t="s">
        <v>453</v>
      </c>
      <c r="J5" s="344"/>
      <c r="K5" s="343" t="s">
        <v>454</v>
      </c>
      <c r="L5" s="344"/>
      <c r="M5" s="337" t="s">
        <v>455</v>
      </c>
      <c r="N5" s="329"/>
      <c r="O5" s="335" t="s">
        <v>456</v>
      </c>
      <c r="P5" s="335"/>
      <c r="Q5" s="335" t="s">
        <v>457</v>
      </c>
      <c r="R5" s="335"/>
      <c r="S5" s="335" t="s">
        <v>458</v>
      </c>
      <c r="T5" s="335"/>
      <c r="U5" s="335" t="s">
        <v>459</v>
      </c>
      <c r="V5" s="335"/>
      <c r="W5" s="335" t="s">
        <v>460</v>
      </c>
      <c r="X5" s="336"/>
      <c r="Y5" s="11"/>
    </row>
    <row r="6" spans="2:25" x14ac:dyDescent="0.2">
      <c r="B6" s="218" t="s">
        <v>69</v>
      </c>
      <c r="C6" s="339"/>
      <c r="D6" s="340"/>
      <c r="E6" s="345"/>
      <c r="F6" s="346"/>
      <c r="G6" s="345"/>
      <c r="H6" s="346"/>
      <c r="I6" s="345"/>
      <c r="J6" s="346"/>
      <c r="K6" s="345"/>
      <c r="L6" s="346"/>
      <c r="M6" s="339"/>
      <c r="N6" s="330"/>
      <c r="O6" s="335"/>
      <c r="P6" s="335"/>
      <c r="Q6" s="335"/>
      <c r="R6" s="335"/>
      <c r="S6" s="335"/>
      <c r="T6" s="335"/>
      <c r="U6" s="335"/>
      <c r="V6" s="335"/>
      <c r="W6" s="335"/>
      <c r="X6" s="336"/>
      <c r="Y6" s="11"/>
    </row>
    <row r="7" spans="2:25" x14ac:dyDescent="0.2">
      <c r="B7" s="218" t="s">
        <v>69</v>
      </c>
      <c r="C7" s="339"/>
      <c r="D7" s="340"/>
      <c r="E7" s="345"/>
      <c r="F7" s="346"/>
      <c r="G7" s="345"/>
      <c r="H7" s="346"/>
      <c r="I7" s="345"/>
      <c r="J7" s="346"/>
      <c r="K7" s="345"/>
      <c r="L7" s="346"/>
      <c r="M7" s="339"/>
      <c r="N7" s="330"/>
      <c r="O7" s="335"/>
      <c r="P7" s="335"/>
      <c r="Q7" s="335"/>
      <c r="R7" s="335"/>
      <c r="S7" s="335"/>
      <c r="T7" s="335"/>
      <c r="U7" s="335"/>
      <c r="V7" s="335"/>
      <c r="W7" s="335"/>
      <c r="X7" s="336"/>
      <c r="Y7" s="11"/>
    </row>
    <row r="8" spans="2:25" x14ac:dyDescent="0.2">
      <c r="B8" s="218" t="s">
        <v>69</v>
      </c>
      <c r="C8" s="339"/>
      <c r="D8" s="340"/>
      <c r="E8" s="345"/>
      <c r="F8" s="346"/>
      <c r="G8" s="345"/>
      <c r="H8" s="346"/>
      <c r="I8" s="345"/>
      <c r="J8" s="346"/>
      <c r="K8" s="345"/>
      <c r="L8" s="346"/>
      <c r="M8" s="339"/>
      <c r="N8" s="330"/>
      <c r="O8" s="335"/>
      <c r="P8" s="335"/>
      <c r="Q8" s="335"/>
      <c r="R8" s="335"/>
      <c r="S8" s="335"/>
      <c r="T8" s="335"/>
      <c r="U8" s="335"/>
      <c r="V8" s="335"/>
      <c r="W8" s="335"/>
      <c r="X8" s="336"/>
      <c r="Y8" s="11"/>
    </row>
    <row r="9" spans="2:25" x14ac:dyDescent="0.2">
      <c r="B9" s="221" t="s">
        <v>69</v>
      </c>
      <c r="C9" s="341"/>
      <c r="D9" s="342"/>
      <c r="E9" s="347"/>
      <c r="F9" s="348"/>
      <c r="G9" s="347"/>
      <c r="H9" s="348"/>
      <c r="I9" s="347"/>
      <c r="J9" s="348"/>
      <c r="K9" s="347"/>
      <c r="L9" s="348"/>
      <c r="M9" s="341"/>
      <c r="N9" s="349"/>
      <c r="O9" s="335"/>
      <c r="P9" s="335"/>
      <c r="Q9" s="335"/>
      <c r="R9" s="335"/>
      <c r="S9" s="335"/>
      <c r="T9" s="335"/>
      <c r="U9" s="335"/>
      <c r="V9" s="335"/>
      <c r="W9" s="335"/>
      <c r="X9" s="336"/>
      <c r="Y9" s="11"/>
    </row>
    <row r="10" spans="2:25" x14ac:dyDescent="0.2">
      <c r="B10" s="215" t="s">
        <v>69</v>
      </c>
      <c r="C10" s="222" t="s">
        <v>177</v>
      </c>
      <c r="D10" s="223" t="s">
        <v>7</v>
      </c>
      <c r="E10" s="217" t="s">
        <v>177</v>
      </c>
      <c r="F10" s="217" t="s">
        <v>7</v>
      </c>
      <c r="G10" s="222" t="s">
        <v>177</v>
      </c>
      <c r="H10" s="223" t="s">
        <v>7</v>
      </c>
      <c r="I10" s="217" t="s">
        <v>177</v>
      </c>
      <c r="J10" s="217" t="s">
        <v>7</v>
      </c>
      <c r="K10" s="217" t="s">
        <v>177</v>
      </c>
      <c r="L10" s="217" t="s">
        <v>7</v>
      </c>
      <c r="M10" s="222" t="s">
        <v>177</v>
      </c>
      <c r="N10" s="217" t="s">
        <v>7</v>
      </c>
      <c r="O10" s="216" t="s">
        <v>177</v>
      </c>
      <c r="P10" s="216" t="s">
        <v>7</v>
      </c>
      <c r="Q10" s="216" t="s">
        <v>177</v>
      </c>
      <c r="R10" s="216" t="s">
        <v>7</v>
      </c>
      <c r="S10" s="216" t="s">
        <v>177</v>
      </c>
      <c r="T10" s="216" t="s">
        <v>7</v>
      </c>
      <c r="U10" s="216" t="s">
        <v>177</v>
      </c>
      <c r="V10" s="216" t="s">
        <v>7</v>
      </c>
      <c r="W10" s="216" t="s">
        <v>177</v>
      </c>
      <c r="X10" s="222" t="s">
        <v>7</v>
      </c>
      <c r="Y10" s="11"/>
    </row>
    <row r="11" spans="2:25" x14ac:dyDescent="0.2">
      <c r="B11" s="214" t="s">
        <v>75</v>
      </c>
      <c r="C11" s="135">
        <v>0</v>
      </c>
      <c r="D11" s="224">
        <v>0</v>
      </c>
      <c r="E11" s="135">
        <v>2</v>
      </c>
      <c r="F11" s="224">
        <v>5.8823529411764701</v>
      </c>
      <c r="G11" s="135">
        <v>5</v>
      </c>
      <c r="H11" s="224">
        <v>14.705882352941178</v>
      </c>
      <c r="I11" s="135">
        <v>14</v>
      </c>
      <c r="J11" s="224">
        <v>41.17647058823529</v>
      </c>
      <c r="K11" s="135" t="s">
        <v>461</v>
      </c>
      <c r="L11" s="224" t="s">
        <v>461</v>
      </c>
      <c r="M11" s="135">
        <v>5</v>
      </c>
      <c r="N11" s="224">
        <v>14.705882352941178</v>
      </c>
      <c r="O11" s="135" t="s">
        <v>461</v>
      </c>
      <c r="P11" s="135" t="s">
        <v>461</v>
      </c>
      <c r="Q11" s="135" t="s">
        <v>461</v>
      </c>
      <c r="R11" s="135" t="s">
        <v>461</v>
      </c>
      <c r="S11" s="135" t="s">
        <v>461</v>
      </c>
      <c r="T11" s="135" t="s">
        <v>461</v>
      </c>
      <c r="U11" s="135" t="s">
        <v>461</v>
      </c>
      <c r="V11" s="135" t="s">
        <v>461</v>
      </c>
      <c r="W11" s="135" t="s">
        <v>461</v>
      </c>
      <c r="X11" s="135" t="s">
        <v>461</v>
      </c>
    </row>
    <row r="12" spans="2:25" x14ac:dyDescent="0.2">
      <c r="B12" s="214" t="s">
        <v>462</v>
      </c>
      <c r="C12" s="135">
        <v>0</v>
      </c>
      <c r="D12" s="224">
        <v>0</v>
      </c>
      <c r="E12" s="135">
        <v>0</v>
      </c>
      <c r="F12" s="224">
        <v>0</v>
      </c>
      <c r="G12" s="135">
        <v>0</v>
      </c>
      <c r="H12" s="224">
        <v>0</v>
      </c>
      <c r="I12" s="135">
        <v>2</v>
      </c>
      <c r="J12" s="224">
        <v>5.8823529411764701</v>
      </c>
      <c r="K12" s="135" t="s">
        <v>461</v>
      </c>
      <c r="L12" s="224" t="s">
        <v>461</v>
      </c>
      <c r="M12" s="135">
        <v>5</v>
      </c>
      <c r="N12" s="224">
        <v>14.705882352941178</v>
      </c>
      <c r="O12" s="135" t="s">
        <v>461</v>
      </c>
      <c r="P12" s="135" t="s">
        <v>461</v>
      </c>
      <c r="Q12" s="135" t="s">
        <v>461</v>
      </c>
      <c r="R12" s="135" t="s">
        <v>461</v>
      </c>
      <c r="S12" s="135" t="s">
        <v>461</v>
      </c>
      <c r="T12" s="135" t="s">
        <v>461</v>
      </c>
      <c r="U12" s="135" t="s">
        <v>461</v>
      </c>
      <c r="V12" s="135" t="s">
        <v>461</v>
      </c>
      <c r="W12" s="135" t="s">
        <v>461</v>
      </c>
      <c r="X12" s="135" t="s">
        <v>461</v>
      </c>
    </row>
    <row r="13" spans="2:25" x14ac:dyDescent="0.2">
      <c r="B13" s="214" t="s">
        <v>463</v>
      </c>
      <c r="C13" s="135">
        <v>1</v>
      </c>
      <c r="D13" s="224">
        <v>2.9411764705882351</v>
      </c>
      <c r="E13" s="135">
        <v>0</v>
      </c>
      <c r="F13" s="224">
        <v>0</v>
      </c>
      <c r="G13" s="135">
        <v>2</v>
      </c>
      <c r="H13" s="224">
        <v>5.8823529411764701</v>
      </c>
      <c r="I13" s="135">
        <v>0</v>
      </c>
      <c r="J13" s="224">
        <v>0</v>
      </c>
      <c r="K13" s="135" t="s">
        <v>461</v>
      </c>
      <c r="L13" s="224" t="s">
        <v>461</v>
      </c>
      <c r="M13" s="135">
        <v>5</v>
      </c>
      <c r="N13" s="224">
        <v>14.705882352941178</v>
      </c>
      <c r="O13" s="135" t="s">
        <v>461</v>
      </c>
      <c r="P13" s="135" t="s">
        <v>461</v>
      </c>
      <c r="Q13" s="135" t="s">
        <v>461</v>
      </c>
      <c r="R13" s="135" t="s">
        <v>461</v>
      </c>
      <c r="S13" s="135" t="s">
        <v>461</v>
      </c>
      <c r="T13" s="135" t="s">
        <v>461</v>
      </c>
      <c r="U13" s="135" t="s">
        <v>461</v>
      </c>
      <c r="V13" s="135" t="s">
        <v>461</v>
      </c>
      <c r="W13" s="135" t="s">
        <v>461</v>
      </c>
      <c r="X13" s="135" t="s">
        <v>461</v>
      </c>
    </row>
    <row r="14" spans="2:25" x14ac:dyDescent="0.2">
      <c r="B14" s="214" t="s">
        <v>464</v>
      </c>
      <c r="C14" s="135">
        <v>1</v>
      </c>
      <c r="D14" s="224">
        <v>2.9411764705882351</v>
      </c>
      <c r="E14" s="135">
        <v>4</v>
      </c>
      <c r="F14" s="224">
        <v>11.76470588235294</v>
      </c>
      <c r="G14" s="135">
        <v>10</v>
      </c>
      <c r="H14" s="224">
        <v>29.411764705882355</v>
      </c>
      <c r="I14" s="135">
        <v>1</v>
      </c>
      <c r="J14" s="224">
        <v>2.9411764705882351</v>
      </c>
      <c r="K14" s="135" t="s">
        <v>461</v>
      </c>
      <c r="L14" s="224" t="s">
        <v>461</v>
      </c>
      <c r="M14" s="135">
        <v>3</v>
      </c>
      <c r="N14" s="224">
        <v>8.8235294117647065</v>
      </c>
      <c r="O14" s="135" t="s">
        <v>461</v>
      </c>
      <c r="P14" s="135" t="s">
        <v>461</v>
      </c>
      <c r="Q14" s="135" t="s">
        <v>461</v>
      </c>
      <c r="R14" s="135" t="s">
        <v>461</v>
      </c>
      <c r="S14" s="135" t="s">
        <v>461</v>
      </c>
      <c r="T14" s="135" t="s">
        <v>461</v>
      </c>
      <c r="U14" s="135" t="s">
        <v>461</v>
      </c>
      <c r="V14" s="135" t="s">
        <v>461</v>
      </c>
      <c r="W14" s="135" t="s">
        <v>461</v>
      </c>
      <c r="X14" s="135" t="s">
        <v>461</v>
      </c>
    </row>
    <row r="15" spans="2:25" x14ac:dyDescent="0.2">
      <c r="B15" s="214" t="s">
        <v>465</v>
      </c>
      <c r="C15" s="135">
        <v>2</v>
      </c>
      <c r="D15" s="224">
        <v>5.8823529411764701</v>
      </c>
      <c r="E15" s="135">
        <v>2</v>
      </c>
      <c r="F15" s="224">
        <v>5.8823529411764701</v>
      </c>
      <c r="G15" s="135">
        <v>4</v>
      </c>
      <c r="H15" s="224">
        <v>11.76470588235294</v>
      </c>
      <c r="I15" s="135">
        <v>0</v>
      </c>
      <c r="J15" s="224">
        <v>0</v>
      </c>
      <c r="K15" s="135" t="s">
        <v>461</v>
      </c>
      <c r="L15" s="224" t="s">
        <v>461</v>
      </c>
      <c r="M15" s="135">
        <v>0</v>
      </c>
      <c r="N15" s="224">
        <v>0</v>
      </c>
      <c r="O15" s="135" t="s">
        <v>461</v>
      </c>
      <c r="P15" s="135" t="s">
        <v>461</v>
      </c>
      <c r="Q15" s="135" t="s">
        <v>461</v>
      </c>
      <c r="R15" s="135" t="s">
        <v>461</v>
      </c>
      <c r="S15" s="135" t="s">
        <v>461</v>
      </c>
      <c r="T15" s="135" t="s">
        <v>461</v>
      </c>
      <c r="U15" s="135" t="s">
        <v>461</v>
      </c>
      <c r="V15" s="135" t="s">
        <v>461</v>
      </c>
      <c r="W15" s="135" t="s">
        <v>461</v>
      </c>
      <c r="X15" s="135" t="s">
        <v>461</v>
      </c>
    </row>
    <row r="16" spans="2:25" x14ac:dyDescent="0.2">
      <c r="B16" s="214" t="s">
        <v>466</v>
      </c>
      <c r="C16" s="135">
        <v>2</v>
      </c>
      <c r="D16" s="224">
        <v>5.8823529411764701</v>
      </c>
      <c r="E16" s="135">
        <v>0</v>
      </c>
      <c r="F16" s="224">
        <v>0</v>
      </c>
      <c r="G16" s="135">
        <v>0</v>
      </c>
      <c r="H16" s="224">
        <v>0</v>
      </c>
      <c r="I16" s="135">
        <v>0</v>
      </c>
      <c r="J16" s="224">
        <v>0</v>
      </c>
      <c r="K16" s="135" t="s">
        <v>461</v>
      </c>
      <c r="L16" s="224" t="s">
        <v>461</v>
      </c>
      <c r="M16" s="135">
        <v>0</v>
      </c>
      <c r="N16" s="224">
        <v>0</v>
      </c>
      <c r="O16" s="135" t="s">
        <v>461</v>
      </c>
      <c r="P16" s="135" t="s">
        <v>461</v>
      </c>
      <c r="Q16" s="135" t="s">
        <v>461</v>
      </c>
      <c r="R16" s="135" t="s">
        <v>461</v>
      </c>
      <c r="S16" s="135" t="s">
        <v>461</v>
      </c>
      <c r="T16" s="135" t="s">
        <v>461</v>
      </c>
      <c r="U16" s="135" t="s">
        <v>461</v>
      </c>
      <c r="V16" s="135" t="s">
        <v>461</v>
      </c>
      <c r="W16" s="135" t="s">
        <v>461</v>
      </c>
      <c r="X16" s="135" t="s">
        <v>461</v>
      </c>
    </row>
    <row r="17" spans="2:24" x14ac:dyDescent="0.2">
      <c r="B17" s="214" t="s">
        <v>467</v>
      </c>
      <c r="C17" s="135">
        <v>2</v>
      </c>
      <c r="D17" s="224">
        <v>5.8823529411764701</v>
      </c>
      <c r="E17" s="135">
        <v>3</v>
      </c>
      <c r="F17" s="224">
        <v>8.8235294117647065</v>
      </c>
      <c r="G17" s="135">
        <v>0</v>
      </c>
      <c r="H17" s="224">
        <v>0</v>
      </c>
      <c r="I17" s="135">
        <v>1</v>
      </c>
      <c r="J17" s="224">
        <v>2.9411764705882351</v>
      </c>
      <c r="K17" s="135" t="s">
        <v>461</v>
      </c>
      <c r="L17" s="224" t="s">
        <v>461</v>
      </c>
      <c r="M17" s="135">
        <v>3</v>
      </c>
      <c r="N17" s="224">
        <v>8.8235294117647065</v>
      </c>
      <c r="O17" s="135" t="s">
        <v>461</v>
      </c>
      <c r="P17" s="135" t="s">
        <v>461</v>
      </c>
      <c r="Q17" s="135" t="s">
        <v>461</v>
      </c>
      <c r="R17" s="135" t="s">
        <v>461</v>
      </c>
      <c r="S17" s="135" t="s">
        <v>461</v>
      </c>
      <c r="T17" s="135" t="s">
        <v>461</v>
      </c>
      <c r="U17" s="135" t="s">
        <v>461</v>
      </c>
      <c r="V17" s="135" t="s">
        <v>461</v>
      </c>
      <c r="W17" s="135" t="s">
        <v>461</v>
      </c>
      <c r="X17" s="135" t="s">
        <v>461</v>
      </c>
    </row>
    <row r="18" spans="2:24" x14ac:dyDescent="0.2">
      <c r="B18" s="214" t="s">
        <v>468</v>
      </c>
      <c r="C18" s="135">
        <v>4</v>
      </c>
      <c r="D18" s="224">
        <v>11.76470588235294</v>
      </c>
      <c r="E18" s="135">
        <v>2</v>
      </c>
      <c r="F18" s="224">
        <v>5.8823529411764701</v>
      </c>
      <c r="G18" s="135">
        <v>0</v>
      </c>
      <c r="H18" s="224">
        <v>0</v>
      </c>
      <c r="I18" s="135">
        <v>0</v>
      </c>
      <c r="J18" s="224">
        <v>0</v>
      </c>
      <c r="K18" s="135" t="s">
        <v>461</v>
      </c>
      <c r="L18" s="224" t="s">
        <v>461</v>
      </c>
      <c r="M18" s="135">
        <v>0</v>
      </c>
      <c r="N18" s="224">
        <v>0</v>
      </c>
      <c r="O18" s="135" t="s">
        <v>461</v>
      </c>
      <c r="P18" s="135" t="s">
        <v>461</v>
      </c>
      <c r="Q18" s="135" t="s">
        <v>461</v>
      </c>
      <c r="R18" s="135" t="s">
        <v>461</v>
      </c>
      <c r="S18" s="135" t="s">
        <v>461</v>
      </c>
      <c r="T18" s="135" t="s">
        <v>461</v>
      </c>
      <c r="U18" s="135" t="s">
        <v>461</v>
      </c>
      <c r="V18" s="135" t="s">
        <v>461</v>
      </c>
      <c r="W18" s="135" t="s">
        <v>461</v>
      </c>
      <c r="X18" s="135" t="s">
        <v>461</v>
      </c>
    </row>
    <row r="19" spans="2:24" x14ac:dyDescent="0.2">
      <c r="B19" s="214" t="s">
        <v>469</v>
      </c>
      <c r="C19" s="135">
        <v>7</v>
      </c>
      <c r="D19" s="224">
        <v>20.588235294117645</v>
      </c>
      <c r="E19" s="135">
        <v>4</v>
      </c>
      <c r="F19" s="224">
        <v>11.76470588235294</v>
      </c>
      <c r="G19" s="135">
        <v>1</v>
      </c>
      <c r="H19" s="224">
        <v>2.9411764705882351</v>
      </c>
      <c r="I19" s="135">
        <v>0</v>
      </c>
      <c r="J19" s="224">
        <v>0</v>
      </c>
      <c r="K19" s="135" t="s">
        <v>461</v>
      </c>
      <c r="L19" s="224" t="s">
        <v>461</v>
      </c>
      <c r="M19" s="135">
        <v>1</v>
      </c>
      <c r="N19" s="224">
        <v>2.9411764705882351</v>
      </c>
      <c r="O19" s="135" t="s">
        <v>461</v>
      </c>
      <c r="P19" s="135" t="s">
        <v>461</v>
      </c>
      <c r="Q19" s="135" t="s">
        <v>461</v>
      </c>
      <c r="R19" s="135" t="s">
        <v>461</v>
      </c>
      <c r="S19" s="135" t="s">
        <v>461</v>
      </c>
      <c r="T19" s="135" t="s">
        <v>461</v>
      </c>
      <c r="U19" s="135" t="s">
        <v>461</v>
      </c>
      <c r="V19" s="135" t="s">
        <v>461</v>
      </c>
      <c r="W19" s="135" t="s">
        <v>461</v>
      </c>
      <c r="X19" s="135" t="s">
        <v>461</v>
      </c>
    </row>
    <row r="20" spans="2:24" x14ac:dyDescent="0.2">
      <c r="B20" s="214" t="s">
        <v>470</v>
      </c>
      <c r="C20" s="135">
        <v>3</v>
      </c>
      <c r="D20" s="224">
        <v>8.8235294117647065</v>
      </c>
      <c r="E20" s="135">
        <v>2</v>
      </c>
      <c r="F20" s="224">
        <v>5.8823529411764701</v>
      </c>
      <c r="G20" s="135">
        <v>0</v>
      </c>
      <c r="H20" s="224">
        <v>0</v>
      </c>
      <c r="I20" s="135">
        <v>0</v>
      </c>
      <c r="J20" s="224">
        <v>0</v>
      </c>
      <c r="K20" s="135" t="s">
        <v>461</v>
      </c>
      <c r="L20" s="224" t="s">
        <v>461</v>
      </c>
      <c r="M20" s="135">
        <v>0</v>
      </c>
      <c r="N20" s="224">
        <v>0</v>
      </c>
      <c r="O20" s="135" t="s">
        <v>461</v>
      </c>
      <c r="P20" s="135" t="s">
        <v>461</v>
      </c>
      <c r="Q20" s="135" t="s">
        <v>461</v>
      </c>
      <c r="R20" s="135" t="s">
        <v>461</v>
      </c>
      <c r="S20" s="135" t="s">
        <v>461</v>
      </c>
      <c r="T20" s="135" t="s">
        <v>461</v>
      </c>
      <c r="U20" s="135" t="s">
        <v>461</v>
      </c>
      <c r="V20" s="135" t="s">
        <v>461</v>
      </c>
      <c r="W20" s="135" t="s">
        <v>461</v>
      </c>
      <c r="X20" s="135" t="s">
        <v>461</v>
      </c>
    </row>
    <row r="21" spans="2:24" x14ac:dyDescent="0.2">
      <c r="B21" s="214" t="s">
        <v>471</v>
      </c>
      <c r="C21" s="135">
        <v>2</v>
      </c>
      <c r="D21" s="224">
        <v>5.8823529411764701</v>
      </c>
      <c r="E21" s="135">
        <v>1</v>
      </c>
      <c r="F21" s="224">
        <v>2.9411764705882351</v>
      </c>
      <c r="G21" s="135">
        <v>0</v>
      </c>
      <c r="H21" s="224">
        <v>0</v>
      </c>
      <c r="I21" s="135">
        <v>0</v>
      </c>
      <c r="J21" s="224">
        <v>0</v>
      </c>
      <c r="K21" s="135" t="s">
        <v>461</v>
      </c>
      <c r="L21" s="224" t="s">
        <v>461</v>
      </c>
      <c r="M21" s="135">
        <v>0</v>
      </c>
      <c r="N21" s="224">
        <v>0</v>
      </c>
      <c r="O21" s="135" t="s">
        <v>461</v>
      </c>
      <c r="P21" s="135" t="s">
        <v>461</v>
      </c>
      <c r="Q21" s="135" t="s">
        <v>461</v>
      </c>
      <c r="R21" s="135" t="s">
        <v>461</v>
      </c>
      <c r="S21" s="135" t="s">
        <v>461</v>
      </c>
      <c r="T21" s="135" t="s">
        <v>461</v>
      </c>
      <c r="U21" s="135" t="s">
        <v>461</v>
      </c>
      <c r="V21" s="135" t="s">
        <v>461</v>
      </c>
      <c r="W21" s="135" t="s">
        <v>461</v>
      </c>
      <c r="X21" s="135" t="s">
        <v>461</v>
      </c>
    </row>
    <row r="22" spans="2:24" x14ac:dyDescent="0.2">
      <c r="B22" s="214" t="s">
        <v>472</v>
      </c>
      <c r="C22" s="135">
        <v>0</v>
      </c>
      <c r="D22" s="224">
        <v>0</v>
      </c>
      <c r="E22" s="135">
        <v>2</v>
      </c>
      <c r="F22" s="224">
        <v>5.8823529411764701</v>
      </c>
      <c r="G22" s="135">
        <v>0</v>
      </c>
      <c r="H22" s="224">
        <v>0</v>
      </c>
      <c r="I22" s="135">
        <v>0</v>
      </c>
      <c r="J22" s="224">
        <v>0</v>
      </c>
      <c r="K22" s="135" t="s">
        <v>461</v>
      </c>
      <c r="L22" s="224" t="s">
        <v>461</v>
      </c>
      <c r="M22" s="135">
        <v>2</v>
      </c>
      <c r="N22" s="224">
        <v>5.8823529411764701</v>
      </c>
      <c r="O22" s="135" t="s">
        <v>461</v>
      </c>
      <c r="P22" s="135" t="s">
        <v>461</v>
      </c>
      <c r="Q22" s="135" t="s">
        <v>461</v>
      </c>
      <c r="R22" s="135" t="s">
        <v>461</v>
      </c>
      <c r="S22" s="135" t="s">
        <v>461</v>
      </c>
      <c r="T22" s="135" t="s">
        <v>461</v>
      </c>
      <c r="U22" s="135" t="s">
        <v>461</v>
      </c>
      <c r="V22" s="135" t="s">
        <v>461</v>
      </c>
      <c r="W22" s="135" t="s">
        <v>461</v>
      </c>
      <c r="X22" s="135" t="s">
        <v>461</v>
      </c>
    </row>
    <row r="23" spans="2:24" x14ac:dyDescent="0.2">
      <c r="B23" s="214" t="s">
        <v>473</v>
      </c>
      <c r="C23" s="135">
        <v>2</v>
      </c>
      <c r="D23" s="224">
        <v>5.8823529411764701</v>
      </c>
      <c r="E23" s="135">
        <v>0</v>
      </c>
      <c r="F23" s="224">
        <v>0</v>
      </c>
      <c r="G23" s="135">
        <v>0</v>
      </c>
      <c r="H23" s="224">
        <v>0</v>
      </c>
      <c r="I23" s="135">
        <v>0</v>
      </c>
      <c r="J23" s="224">
        <v>0</v>
      </c>
      <c r="K23" s="135" t="s">
        <v>461</v>
      </c>
      <c r="L23" s="224" t="s">
        <v>461</v>
      </c>
      <c r="M23" s="135">
        <v>0</v>
      </c>
      <c r="N23" s="224">
        <v>0</v>
      </c>
      <c r="O23" s="135" t="s">
        <v>461</v>
      </c>
      <c r="P23" s="135" t="s">
        <v>461</v>
      </c>
      <c r="Q23" s="135" t="s">
        <v>461</v>
      </c>
      <c r="R23" s="135" t="s">
        <v>461</v>
      </c>
      <c r="S23" s="135" t="s">
        <v>461</v>
      </c>
      <c r="T23" s="135" t="s">
        <v>461</v>
      </c>
      <c r="U23" s="135" t="s">
        <v>461</v>
      </c>
      <c r="V23" s="135" t="s">
        <v>461</v>
      </c>
      <c r="W23" s="135" t="s">
        <v>461</v>
      </c>
      <c r="X23" s="135" t="s">
        <v>461</v>
      </c>
    </row>
    <row r="24" spans="2:24" x14ac:dyDescent="0.2">
      <c r="B24" s="214" t="s">
        <v>474</v>
      </c>
      <c r="C24" s="135">
        <v>1</v>
      </c>
      <c r="D24" s="224">
        <v>2.9411764705882351</v>
      </c>
      <c r="E24" s="135">
        <v>0</v>
      </c>
      <c r="F24" s="224">
        <v>0</v>
      </c>
      <c r="G24" s="135">
        <v>0</v>
      </c>
      <c r="H24" s="224">
        <v>0</v>
      </c>
      <c r="I24" s="135">
        <v>0</v>
      </c>
      <c r="J24" s="224">
        <v>0</v>
      </c>
      <c r="K24" s="135" t="s">
        <v>461</v>
      </c>
      <c r="L24" s="224" t="s">
        <v>461</v>
      </c>
      <c r="M24" s="135">
        <v>0</v>
      </c>
      <c r="N24" s="224">
        <v>0</v>
      </c>
      <c r="O24" s="135" t="s">
        <v>461</v>
      </c>
      <c r="P24" s="135" t="s">
        <v>461</v>
      </c>
      <c r="Q24" s="135" t="s">
        <v>461</v>
      </c>
      <c r="R24" s="135" t="s">
        <v>461</v>
      </c>
      <c r="S24" s="135" t="s">
        <v>461</v>
      </c>
      <c r="T24" s="135" t="s">
        <v>461</v>
      </c>
      <c r="U24" s="135" t="s">
        <v>461</v>
      </c>
      <c r="V24" s="135" t="s">
        <v>461</v>
      </c>
      <c r="W24" s="135" t="s">
        <v>461</v>
      </c>
      <c r="X24" s="135" t="s">
        <v>461</v>
      </c>
    </row>
    <row r="25" spans="2:24" x14ac:dyDescent="0.2">
      <c r="B25" s="214" t="s">
        <v>475</v>
      </c>
      <c r="C25" s="135">
        <v>1</v>
      </c>
      <c r="D25" s="224">
        <v>2.9411764705882351</v>
      </c>
      <c r="E25" s="135">
        <v>1</v>
      </c>
      <c r="F25" s="224">
        <v>2.9411764705882351</v>
      </c>
      <c r="G25" s="135">
        <v>0</v>
      </c>
      <c r="H25" s="224">
        <v>0</v>
      </c>
      <c r="I25" s="135">
        <v>0</v>
      </c>
      <c r="J25" s="224">
        <v>0</v>
      </c>
      <c r="K25" s="135" t="s">
        <v>461</v>
      </c>
      <c r="L25" s="224" t="s">
        <v>461</v>
      </c>
      <c r="M25" s="135">
        <v>0</v>
      </c>
      <c r="N25" s="224">
        <v>0</v>
      </c>
      <c r="O25" s="135" t="s">
        <v>461</v>
      </c>
      <c r="P25" s="135" t="s">
        <v>461</v>
      </c>
      <c r="Q25" s="135" t="s">
        <v>461</v>
      </c>
      <c r="R25" s="135" t="s">
        <v>461</v>
      </c>
      <c r="S25" s="135" t="s">
        <v>461</v>
      </c>
      <c r="T25" s="135" t="s">
        <v>461</v>
      </c>
      <c r="U25" s="135" t="s">
        <v>461</v>
      </c>
      <c r="V25" s="135" t="s">
        <v>461</v>
      </c>
      <c r="W25" s="135" t="s">
        <v>461</v>
      </c>
      <c r="X25" s="135" t="s">
        <v>461</v>
      </c>
    </row>
    <row r="26" spans="2:24" x14ac:dyDescent="0.2">
      <c r="B26" s="214" t="s">
        <v>476</v>
      </c>
      <c r="C26" s="135">
        <v>2</v>
      </c>
      <c r="D26" s="224">
        <v>5.8823529411764701</v>
      </c>
      <c r="E26" s="135">
        <v>1</v>
      </c>
      <c r="F26" s="224">
        <v>2.9411764705882351</v>
      </c>
      <c r="G26" s="135">
        <v>0</v>
      </c>
      <c r="H26" s="224">
        <v>0</v>
      </c>
      <c r="I26" s="135">
        <v>0</v>
      </c>
      <c r="J26" s="224">
        <v>0</v>
      </c>
      <c r="K26" s="135" t="s">
        <v>461</v>
      </c>
      <c r="L26" s="224" t="s">
        <v>461</v>
      </c>
      <c r="M26" s="135">
        <v>0</v>
      </c>
      <c r="N26" s="224">
        <v>0</v>
      </c>
      <c r="O26" s="135" t="s">
        <v>461</v>
      </c>
      <c r="P26" s="135" t="s">
        <v>461</v>
      </c>
      <c r="Q26" s="135" t="s">
        <v>461</v>
      </c>
      <c r="R26" s="135" t="s">
        <v>461</v>
      </c>
      <c r="S26" s="135" t="s">
        <v>461</v>
      </c>
      <c r="T26" s="135" t="s">
        <v>461</v>
      </c>
      <c r="U26" s="135" t="s">
        <v>461</v>
      </c>
      <c r="V26" s="135" t="s">
        <v>461</v>
      </c>
      <c r="W26" s="135" t="s">
        <v>461</v>
      </c>
      <c r="X26" s="135" t="s">
        <v>461</v>
      </c>
    </row>
    <row r="27" spans="2:24" x14ac:dyDescent="0.2">
      <c r="B27" s="214" t="s">
        <v>477</v>
      </c>
      <c r="C27" s="225">
        <v>0</v>
      </c>
      <c r="D27" s="224">
        <v>0</v>
      </c>
      <c r="E27" s="225">
        <v>0</v>
      </c>
      <c r="F27" s="224">
        <v>0</v>
      </c>
      <c r="G27" s="135">
        <v>0</v>
      </c>
      <c r="H27" s="224">
        <v>0</v>
      </c>
      <c r="I27" s="135">
        <v>0</v>
      </c>
      <c r="J27" s="224">
        <v>0</v>
      </c>
      <c r="K27" s="135" t="s">
        <v>461</v>
      </c>
      <c r="L27" s="224" t="s">
        <v>461</v>
      </c>
      <c r="M27" s="135">
        <v>0</v>
      </c>
      <c r="N27" s="224">
        <v>0</v>
      </c>
      <c r="O27" s="135" t="s">
        <v>461</v>
      </c>
      <c r="P27" s="135" t="s">
        <v>461</v>
      </c>
      <c r="Q27" s="135" t="s">
        <v>461</v>
      </c>
      <c r="R27" s="135" t="s">
        <v>461</v>
      </c>
      <c r="S27" s="135" t="s">
        <v>461</v>
      </c>
      <c r="T27" s="135" t="s">
        <v>461</v>
      </c>
      <c r="U27" s="135" t="s">
        <v>461</v>
      </c>
      <c r="V27" s="135" t="s">
        <v>461</v>
      </c>
      <c r="W27" s="135" t="s">
        <v>461</v>
      </c>
      <c r="X27" s="135" t="s">
        <v>461</v>
      </c>
    </row>
    <row r="28" spans="2:24" x14ac:dyDescent="0.2">
      <c r="B28" s="214" t="s">
        <v>478</v>
      </c>
      <c r="C28" s="135">
        <v>0</v>
      </c>
      <c r="D28" s="224">
        <v>0</v>
      </c>
      <c r="E28" s="135">
        <v>0</v>
      </c>
      <c r="F28" s="224">
        <v>0</v>
      </c>
      <c r="G28" s="135">
        <v>0</v>
      </c>
      <c r="H28" s="224">
        <v>0</v>
      </c>
      <c r="I28" s="135">
        <v>0</v>
      </c>
      <c r="J28" s="224">
        <v>0</v>
      </c>
      <c r="K28" s="135" t="s">
        <v>461</v>
      </c>
      <c r="L28" s="224" t="s">
        <v>461</v>
      </c>
      <c r="M28" s="135">
        <v>0</v>
      </c>
      <c r="N28" s="224">
        <v>0</v>
      </c>
      <c r="O28" s="135" t="s">
        <v>461</v>
      </c>
      <c r="P28" s="135" t="s">
        <v>461</v>
      </c>
      <c r="Q28" s="135" t="s">
        <v>461</v>
      </c>
      <c r="R28" s="135" t="s">
        <v>461</v>
      </c>
      <c r="S28" s="135" t="s">
        <v>461</v>
      </c>
      <c r="T28" s="135" t="s">
        <v>461</v>
      </c>
      <c r="U28" s="135" t="s">
        <v>461</v>
      </c>
      <c r="V28" s="135" t="s">
        <v>461</v>
      </c>
      <c r="W28" s="135" t="s">
        <v>461</v>
      </c>
      <c r="X28" s="135" t="s">
        <v>461</v>
      </c>
    </row>
    <row r="29" spans="2:24" x14ac:dyDescent="0.2">
      <c r="B29" s="214" t="s">
        <v>182</v>
      </c>
      <c r="C29" s="135">
        <v>4</v>
      </c>
      <c r="D29" s="224">
        <v>11.76470588235294</v>
      </c>
      <c r="E29" s="135">
        <v>10</v>
      </c>
      <c r="F29" s="224">
        <v>29.411764705882355</v>
      </c>
      <c r="G29" s="135">
        <v>12</v>
      </c>
      <c r="H29" s="224">
        <v>35.294117647058826</v>
      </c>
      <c r="I29" s="135">
        <v>16</v>
      </c>
      <c r="J29" s="224">
        <v>47.058823529411761</v>
      </c>
      <c r="K29" s="135" t="s">
        <v>461</v>
      </c>
      <c r="L29" s="224" t="s">
        <v>461</v>
      </c>
      <c r="M29" s="135">
        <v>10</v>
      </c>
      <c r="N29" s="224">
        <v>29.411764705882355</v>
      </c>
      <c r="O29" s="135" t="s">
        <v>461</v>
      </c>
      <c r="P29" s="135" t="s">
        <v>461</v>
      </c>
      <c r="Q29" s="135" t="s">
        <v>461</v>
      </c>
      <c r="R29" s="135" t="s">
        <v>461</v>
      </c>
      <c r="S29" s="135" t="s">
        <v>461</v>
      </c>
      <c r="T29" s="135" t="s">
        <v>461</v>
      </c>
      <c r="U29" s="135" t="s">
        <v>461</v>
      </c>
      <c r="V29" s="135" t="s">
        <v>461</v>
      </c>
      <c r="W29" s="135" t="s">
        <v>461</v>
      </c>
      <c r="X29" s="135" t="s">
        <v>461</v>
      </c>
    </row>
    <row r="30" spans="2:24" x14ac:dyDescent="0.2">
      <c r="B30" s="215" t="s">
        <v>183</v>
      </c>
      <c r="C30" s="56">
        <v>34</v>
      </c>
      <c r="D30" s="278">
        <v>100</v>
      </c>
      <c r="E30" s="56">
        <v>34</v>
      </c>
      <c r="F30" s="278">
        <v>100</v>
      </c>
      <c r="G30" s="56">
        <v>34</v>
      </c>
      <c r="H30" s="278">
        <v>100</v>
      </c>
      <c r="I30" s="56">
        <v>34</v>
      </c>
      <c r="J30" s="278">
        <v>100</v>
      </c>
      <c r="K30" s="56" t="s">
        <v>461</v>
      </c>
      <c r="L30" s="52" t="s">
        <v>461</v>
      </c>
      <c r="M30" s="56">
        <v>34</v>
      </c>
      <c r="N30" s="278">
        <v>100</v>
      </c>
      <c r="O30" s="56" t="s">
        <v>461</v>
      </c>
      <c r="P30" s="56" t="s">
        <v>461</v>
      </c>
      <c r="Q30" s="56" t="s">
        <v>461</v>
      </c>
      <c r="R30" s="56" t="s">
        <v>461</v>
      </c>
      <c r="S30" s="56" t="s">
        <v>461</v>
      </c>
      <c r="T30" s="56" t="s">
        <v>461</v>
      </c>
      <c r="U30" s="56" t="s">
        <v>461</v>
      </c>
      <c r="V30" s="56" t="s">
        <v>461</v>
      </c>
      <c r="W30" s="56" t="s">
        <v>461</v>
      </c>
      <c r="X30" s="56" t="s">
        <v>461</v>
      </c>
    </row>
    <row r="31" spans="2:24" x14ac:dyDescent="0.2">
      <c r="B31" s="213"/>
      <c r="C31" s="213"/>
      <c r="D31" s="213"/>
      <c r="E31" s="213"/>
      <c r="F31" s="213"/>
      <c r="G31" s="213"/>
      <c r="H31" s="213"/>
      <c r="I31" s="213"/>
      <c r="J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</row>
    <row r="33" spans="2:25" x14ac:dyDescent="0.2">
      <c r="B33" s="219" t="s">
        <v>481</v>
      </c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Y33" s="11"/>
    </row>
    <row r="34" spans="2:25" x14ac:dyDescent="0.2">
      <c r="B34" s="226"/>
      <c r="C34" s="337" t="s">
        <v>450</v>
      </c>
      <c r="D34" s="338"/>
      <c r="E34" s="343" t="s">
        <v>451</v>
      </c>
      <c r="F34" s="344"/>
      <c r="G34" s="343" t="s">
        <v>452</v>
      </c>
      <c r="H34" s="344"/>
      <c r="I34" s="343" t="s">
        <v>453</v>
      </c>
      <c r="J34" s="344"/>
      <c r="K34" s="343" t="s">
        <v>454</v>
      </c>
      <c r="L34" s="344"/>
      <c r="M34" s="337" t="s">
        <v>455</v>
      </c>
      <c r="N34" s="329"/>
      <c r="O34" s="335" t="s">
        <v>456</v>
      </c>
      <c r="P34" s="335"/>
      <c r="Q34" s="335" t="s">
        <v>457</v>
      </c>
      <c r="R34" s="335"/>
      <c r="S34" s="335" t="s">
        <v>458</v>
      </c>
      <c r="T34" s="335"/>
      <c r="U34" s="335" t="s">
        <v>459</v>
      </c>
      <c r="V34" s="335"/>
      <c r="W34" s="335" t="s">
        <v>460</v>
      </c>
      <c r="X34" s="336"/>
      <c r="Y34" s="11"/>
    </row>
    <row r="35" spans="2:25" x14ac:dyDescent="0.2">
      <c r="B35" s="227"/>
      <c r="C35" s="339"/>
      <c r="D35" s="340"/>
      <c r="E35" s="345"/>
      <c r="F35" s="346"/>
      <c r="G35" s="345"/>
      <c r="H35" s="346"/>
      <c r="I35" s="345"/>
      <c r="J35" s="346"/>
      <c r="K35" s="345"/>
      <c r="L35" s="346"/>
      <c r="M35" s="339"/>
      <c r="N35" s="330"/>
      <c r="O35" s="335"/>
      <c r="P35" s="335"/>
      <c r="Q35" s="335"/>
      <c r="R35" s="335"/>
      <c r="S35" s="335"/>
      <c r="T35" s="335"/>
      <c r="U35" s="335"/>
      <c r="V35" s="335"/>
      <c r="W35" s="335"/>
      <c r="X35" s="336"/>
      <c r="Y35" s="11"/>
    </row>
    <row r="36" spans="2:25" x14ac:dyDescent="0.2">
      <c r="B36" s="227"/>
      <c r="C36" s="339"/>
      <c r="D36" s="340"/>
      <c r="E36" s="345"/>
      <c r="F36" s="346"/>
      <c r="G36" s="345"/>
      <c r="H36" s="346"/>
      <c r="I36" s="345"/>
      <c r="J36" s="346"/>
      <c r="K36" s="345"/>
      <c r="L36" s="346"/>
      <c r="M36" s="339"/>
      <c r="N36" s="330"/>
      <c r="O36" s="335"/>
      <c r="P36" s="335"/>
      <c r="Q36" s="335"/>
      <c r="R36" s="335"/>
      <c r="S36" s="335"/>
      <c r="T36" s="335"/>
      <c r="U36" s="335"/>
      <c r="V36" s="335"/>
      <c r="W36" s="335"/>
      <c r="X36" s="336"/>
      <c r="Y36" s="11"/>
    </row>
    <row r="37" spans="2:25" x14ac:dyDescent="0.2">
      <c r="B37" s="227"/>
      <c r="C37" s="339"/>
      <c r="D37" s="340"/>
      <c r="E37" s="345"/>
      <c r="F37" s="346"/>
      <c r="G37" s="345"/>
      <c r="H37" s="346"/>
      <c r="I37" s="345"/>
      <c r="J37" s="346"/>
      <c r="K37" s="345"/>
      <c r="L37" s="346"/>
      <c r="M37" s="339"/>
      <c r="N37" s="330"/>
      <c r="O37" s="335"/>
      <c r="P37" s="335"/>
      <c r="Q37" s="335"/>
      <c r="R37" s="335"/>
      <c r="S37" s="335"/>
      <c r="T37" s="335"/>
      <c r="U37" s="335"/>
      <c r="V37" s="335"/>
      <c r="W37" s="335"/>
      <c r="X37" s="336"/>
      <c r="Y37" s="11"/>
    </row>
    <row r="38" spans="2:25" x14ac:dyDescent="0.2">
      <c r="B38" s="228"/>
      <c r="C38" s="341"/>
      <c r="D38" s="342"/>
      <c r="E38" s="347"/>
      <c r="F38" s="348"/>
      <c r="G38" s="347"/>
      <c r="H38" s="348"/>
      <c r="I38" s="347"/>
      <c r="J38" s="348"/>
      <c r="K38" s="347"/>
      <c r="L38" s="348"/>
      <c r="M38" s="341"/>
      <c r="N38" s="349"/>
      <c r="O38" s="335"/>
      <c r="P38" s="335"/>
      <c r="Q38" s="335"/>
      <c r="R38" s="335"/>
      <c r="S38" s="335"/>
      <c r="T38" s="335"/>
      <c r="U38" s="335"/>
      <c r="V38" s="335"/>
      <c r="W38" s="335"/>
      <c r="X38" s="336"/>
      <c r="Y38" s="11"/>
    </row>
    <row r="39" spans="2:25" x14ac:dyDescent="0.2">
      <c r="B39" s="215" t="s">
        <v>69</v>
      </c>
      <c r="C39" s="222" t="s">
        <v>177</v>
      </c>
      <c r="D39" s="223" t="s">
        <v>7</v>
      </c>
      <c r="E39" s="217" t="s">
        <v>177</v>
      </c>
      <c r="F39" s="217" t="s">
        <v>7</v>
      </c>
      <c r="G39" s="222" t="s">
        <v>177</v>
      </c>
      <c r="H39" s="223" t="s">
        <v>7</v>
      </c>
      <c r="I39" s="217" t="s">
        <v>177</v>
      </c>
      <c r="J39" s="217" t="s">
        <v>7</v>
      </c>
      <c r="K39" s="217"/>
      <c r="L39" s="217"/>
      <c r="M39" s="222" t="s">
        <v>177</v>
      </c>
      <c r="N39" s="217" t="s">
        <v>7</v>
      </c>
      <c r="O39" s="216" t="s">
        <v>177</v>
      </c>
      <c r="P39" s="216" t="s">
        <v>7</v>
      </c>
      <c r="Q39" s="216" t="s">
        <v>177</v>
      </c>
      <c r="R39" s="216" t="s">
        <v>7</v>
      </c>
      <c r="S39" s="216" t="s">
        <v>177</v>
      </c>
      <c r="T39" s="216" t="s">
        <v>7</v>
      </c>
      <c r="U39" s="216" t="s">
        <v>177</v>
      </c>
      <c r="V39" s="216" t="s">
        <v>7</v>
      </c>
      <c r="W39" s="216" t="s">
        <v>177</v>
      </c>
      <c r="X39" s="222" t="s">
        <v>7</v>
      </c>
      <c r="Y39" s="11"/>
    </row>
    <row r="40" spans="2:25" x14ac:dyDescent="0.2">
      <c r="B40" s="214" t="s">
        <v>75</v>
      </c>
      <c r="C40" s="135">
        <v>1</v>
      </c>
      <c r="D40" s="224">
        <v>2.7777777777777777</v>
      </c>
      <c r="E40" s="135">
        <v>0</v>
      </c>
      <c r="F40" s="224">
        <v>0</v>
      </c>
      <c r="G40" s="135">
        <v>8</v>
      </c>
      <c r="H40" s="224">
        <v>22.222222222222221</v>
      </c>
      <c r="I40" s="135">
        <v>16</v>
      </c>
      <c r="J40" s="224">
        <v>44.444444444444443</v>
      </c>
      <c r="K40" s="135">
        <v>4</v>
      </c>
      <c r="L40" s="224">
        <v>11.111111111111111</v>
      </c>
      <c r="M40" s="135">
        <v>3</v>
      </c>
      <c r="N40" s="224">
        <v>8.3333333333333321</v>
      </c>
      <c r="O40" s="3">
        <v>3</v>
      </c>
      <c r="P40" s="224">
        <v>8.3333333333333321</v>
      </c>
      <c r="Q40" s="3">
        <v>7</v>
      </c>
      <c r="R40" s="224">
        <v>19.444444444444446</v>
      </c>
      <c r="S40" s="3">
        <v>17</v>
      </c>
      <c r="T40" s="224">
        <v>47.222222222222221</v>
      </c>
      <c r="U40" s="3">
        <v>20</v>
      </c>
      <c r="V40" s="224">
        <v>55.555555555555557</v>
      </c>
      <c r="W40" s="3">
        <v>18</v>
      </c>
      <c r="X40" s="224">
        <v>50</v>
      </c>
      <c r="Y40" s="11"/>
    </row>
    <row r="41" spans="2:25" x14ac:dyDescent="0.2">
      <c r="B41" s="214" t="s">
        <v>462</v>
      </c>
      <c r="C41" s="135">
        <v>2</v>
      </c>
      <c r="D41" s="224">
        <v>5.5555555555555554</v>
      </c>
      <c r="E41" s="135">
        <v>1</v>
      </c>
      <c r="F41" s="224">
        <v>2.7777777777777777</v>
      </c>
      <c r="G41" s="135">
        <v>0</v>
      </c>
      <c r="H41" s="224">
        <v>0</v>
      </c>
      <c r="I41" s="135">
        <v>1</v>
      </c>
      <c r="J41" s="224">
        <v>2.7777777777777777</v>
      </c>
      <c r="K41" s="135">
        <v>0</v>
      </c>
      <c r="L41" s="224">
        <v>0</v>
      </c>
      <c r="M41" s="135">
        <v>1</v>
      </c>
      <c r="N41" s="224">
        <v>2.7777777777777777</v>
      </c>
      <c r="O41" s="3">
        <v>2</v>
      </c>
      <c r="P41" s="224">
        <v>5.5555555555555554</v>
      </c>
      <c r="Q41" s="3">
        <v>7</v>
      </c>
      <c r="R41" s="224">
        <v>19.444444444444446</v>
      </c>
      <c r="S41" s="3">
        <v>1</v>
      </c>
      <c r="T41" s="224">
        <v>2.7777777777777777</v>
      </c>
      <c r="U41" s="3">
        <v>0</v>
      </c>
      <c r="V41" s="224">
        <v>0</v>
      </c>
      <c r="W41" s="3">
        <v>1</v>
      </c>
      <c r="X41" s="224">
        <v>2.7777777777777777</v>
      </c>
      <c r="Y41" s="11"/>
    </row>
    <row r="42" spans="2:25" x14ac:dyDescent="0.2">
      <c r="B42" s="214" t="s">
        <v>463</v>
      </c>
      <c r="C42" s="135">
        <v>1</v>
      </c>
      <c r="D42" s="224">
        <v>2.7777777777777777</v>
      </c>
      <c r="E42" s="135">
        <v>2</v>
      </c>
      <c r="F42" s="224">
        <v>5.5555555555555554</v>
      </c>
      <c r="G42" s="135">
        <v>2</v>
      </c>
      <c r="H42" s="224">
        <v>5.5555555555555554</v>
      </c>
      <c r="I42" s="135">
        <v>1</v>
      </c>
      <c r="J42" s="224">
        <v>2.7777777777777777</v>
      </c>
      <c r="K42" s="135">
        <v>2</v>
      </c>
      <c r="L42" s="224">
        <v>5.5555555555555554</v>
      </c>
      <c r="M42" s="135">
        <v>3</v>
      </c>
      <c r="N42" s="224">
        <v>8.3333333333333321</v>
      </c>
      <c r="O42" s="3">
        <v>6</v>
      </c>
      <c r="P42" s="224">
        <v>16.666666666666664</v>
      </c>
      <c r="Q42" s="3">
        <v>3</v>
      </c>
      <c r="R42" s="224">
        <v>8.3333333333333321</v>
      </c>
      <c r="S42" s="3">
        <v>0</v>
      </c>
      <c r="T42" s="224">
        <v>0</v>
      </c>
      <c r="U42" s="3">
        <v>0</v>
      </c>
      <c r="V42" s="224">
        <v>0</v>
      </c>
      <c r="W42" s="3">
        <v>1</v>
      </c>
      <c r="X42" s="224">
        <v>2.7777777777777777</v>
      </c>
    </row>
    <row r="43" spans="2:25" x14ac:dyDescent="0.2">
      <c r="B43" s="214" t="s">
        <v>464</v>
      </c>
      <c r="C43" s="135">
        <v>0</v>
      </c>
      <c r="D43" s="224">
        <v>0</v>
      </c>
      <c r="E43" s="135">
        <v>2</v>
      </c>
      <c r="F43" s="224">
        <v>5.5555555555555554</v>
      </c>
      <c r="G43" s="135">
        <v>12</v>
      </c>
      <c r="H43" s="224">
        <v>33.333333333333329</v>
      </c>
      <c r="I43" s="135">
        <v>0</v>
      </c>
      <c r="J43" s="224">
        <v>0</v>
      </c>
      <c r="K43" s="135">
        <v>22</v>
      </c>
      <c r="L43" s="224">
        <v>61.111111111111114</v>
      </c>
      <c r="M43" s="135">
        <v>5</v>
      </c>
      <c r="N43" s="224">
        <v>13.888888888888889</v>
      </c>
      <c r="O43" s="3">
        <v>3</v>
      </c>
      <c r="P43" s="224">
        <v>8.3333333333333321</v>
      </c>
      <c r="Q43" s="3">
        <v>4</v>
      </c>
      <c r="R43" s="224">
        <v>11.111111111111111</v>
      </c>
      <c r="S43" s="3">
        <v>0</v>
      </c>
      <c r="T43" s="224">
        <v>0</v>
      </c>
      <c r="U43" s="3">
        <v>0</v>
      </c>
      <c r="V43" s="224">
        <v>0</v>
      </c>
      <c r="W43" s="3">
        <v>0</v>
      </c>
      <c r="X43" s="224">
        <v>0</v>
      </c>
    </row>
    <row r="44" spans="2:25" x14ac:dyDescent="0.2">
      <c r="B44" s="214" t="s">
        <v>465</v>
      </c>
      <c r="C44" s="135">
        <v>3</v>
      </c>
      <c r="D44" s="224">
        <v>8.3333333333333321</v>
      </c>
      <c r="E44" s="135">
        <v>4</v>
      </c>
      <c r="F44" s="224">
        <v>11.111111111111111</v>
      </c>
      <c r="G44" s="135">
        <v>2</v>
      </c>
      <c r="H44" s="224">
        <v>5.5555555555555554</v>
      </c>
      <c r="I44" s="135">
        <v>0</v>
      </c>
      <c r="J44" s="224">
        <v>0</v>
      </c>
      <c r="K44" s="135">
        <v>3</v>
      </c>
      <c r="L44" s="224">
        <v>8.3333333333333321</v>
      </c>
      <c r="M44" s="135">
        <v>2</v>
      </c>
      <c r="N44" s="224">
        <v>5.5555555555555554</v>
      </c>
      <c r="O44" s="3">
        <v>2</v>
      </c>
      <c r="P44" s="224">
        <v>5.5555555555555554</v>
      </c>
      <c r="Q44" s="3">
        <v>0</v>
      </c>
      <c r="R44" s="224">
        <v>0</v>
      </c>
      <c r="S44" s="3">
        <v>0</v>
      </c>
      <c r="T44" s="224">
        <v>0</v>
      </c>
      <c r="U44" s="3">
        <v>0</v>
      </c>
      <c r="V44" s="224">
        <v>0</v>
      </c>
      <c r="W44" s="3">
        <v>0</v>
      </c>
      <c r="X44" s="224">
        <v>0</v>
      </c>
    </row>
    <row r="45" spans="2:25" x14ac:dyDescent="0.2">
      <c r="B45" s="214" t="s">
        <v>466</v>
      </c>
      <c r="C45" s="135">
        <v>2</v>
      </c>
      <c r="D45" s="224">
        <v>5.5555555555555554</v>
      </c>
      <c r="E45" s="135">
        <v>0</v>
      </c>
      <c r="F45" s="224">
        <v>0</v>
      </c>
      <c r="G45" s="135">
        <v>1</v>
      </c>
      <c r="H45" s="224">
        <v>2.7777777777777777</v>
      </c>
      <c r="I45" s="135">
        <v>0</v>
      </c>
      <c r="J45" s="224">
        <v>0</v>
      </c>
      <c r="K45" s="135">
        <v>0</v>
      </c>
      <c r="L45" s="224">
        <v>0</v>
      </c>
      <c r="M45" s="135">
        <v>1</v>
      </c>
      <c r="N45" s="224">
        <v>2.7777777777777777</v>
      </c>
      <c r="O45" s="3">
        <v>1</v>
      </c>
      <c r="P45" s="224">
        <v>2.7777777777777777</v>
      </c>
      <c r="Q45" s="3">
        <v>0</v>
      </c>
      <c r="R45" s="224">
        <v>0</v>
      </c>
      <c r="S45" s="3">
        <v>0</v>
      </c>
      <c r="T45" s="224">
        <v>0</v>
      </c>
      <c r="U45" s="3">
        <v>0</v>
      </c>
      <c r="V45" s="224">
        <v>0</v>
      </c>
      <c r="W45" s="3">
        <v>0</v>
      </c>
      <c r="X45" s="224">
        <v>0</v>
      </c>
    </row>
    <row r="46" spans="2:25" x14ac:dyDescent="0.2">
      <c r="B46" s="214" t="s">
        <v>467</v>
      </c>
      <c r="C46" s="135">
        <v>3</v>
      </c>
      <c r="D46" s="224">
        <v>8.3333333333333321</v>
      </c>
      <c r="E46" s="135">
        <v>1</v>
      </c>
      <c r="F46" s="224">
        <v>2.7777777777777777</v>
      </c>
      <c r="G46" s="135">
        <v>2</v>
      </c>
      <c r="H46" s="224">
        <v>5.5555555555555554</v>
      </c>
      <c r="I46" s="135">
        <v>0</v>
      </c>
      <c r="J46" s="224">
        <v>0</v>
      </c>
      <c r="K46" s="135">
        <v>1</v>
      </c>
      <c r="L46" s="224">
        <v>2.7777777777777777</v>
      </c>
      <c r="M46" s="135">
        <v>2</v>
      </c>
      <c r="N46" s="224">
        <v>5.5555555555555554</v>
      </c>
      <c r="O46" s="3">
        <v>3</v>
      </c>
      <c r="P46" s="224">
        <v>8.3333333333333321</v>
      </c>
      <c r="Q46" s="3">
        <v>0</v>
      </c>
      <c r="R46" s="224">
        <v>0</v>
      </c>
      <c r="S46" s="3">
        <v>0</v>
      </c>
      <c r="T46" s="224">
        <v>0</v>
      </c>
      <c r="U46" s="3">
        <v>0</v>
      </c>
      <c r="V46" s="224">
        <v>0</v>
      </c>
      <c r="W46" s="3">
        <v>0</v>
      </c>
      <c r="X46" s="224">
        <v>0</v>
      </c>
    </row>
    <row r="47" spans="2:25" x14ac:dyDescent="0.2">
      <c r="B47" s="214" t="s">
        <v>468</v>
      </c>
      <c r="C47" s="135">
        <v>5</v>
      </c>
      <c r="D47" s="224">
        <v>13.888888888888889</v>
      </c>
      <c r="E47" s="135">
        <v>6</v>
      </c>
      <c r="F47" s="224">
        <v>16.666666666666664</v>
      </c>
      <c r="G47" s="135">
        <v>0</v>
      </c>
      <c r="H47" s="224">
        <v>0</v>
      </c>
      <c r="I47" s="135">
        <v>0</v>
      </c>
      <c r="J47" s="224">
        <v>0</v>
      </c>
      <c r="K47" s="135">
        <v>0</v>
      </c>
      <c r="L47" s="224">
        <v>0</v>
      </c>
      <c r="M47" s="135">
        <v>1</v>
      </c>
      <c r="N47" s="224">
        <v>2.7777777777777777</v>
      </c>
      <c r="O47" s="3">
        <v>2</v>
      </c>
      <c r="P47" s="224">
        <v>5.5555555555555554</v>
      </c>
      <c r="Q47" s="3">
        <v>1</v>
      </c>
      <c r="R47" s="224">
        <v>2.7777777777777777</v>
      </c>
      <c r="S47" s="3">
        <v>1</v>
      </c>
      <c r="T47" s="224">
        <v>2.7777777777777777</v>
      </c>
      <c r="U47" s="3">
        <v>0</v>
      </c>
      <c r="V47" s="224">
        <v>0</v>
      </c>
      <c r="W47" s="3">
        <v>0</v>
      </c>
      <c r="X47" s="224">
        <v>0</v>
      </c>
    </row>
    <row r="48" spans="2:25" x14ac:dyDescent="0.2">
      <c r="B48" s="214" t="s">
        <v>469</v>
      </c>
      <c r="C48" s="135">
        <v>3</v>
      </c>
      <c r="D48" s="224">
        <v>8.3333333333333321</v>
      </c>
      <c r="E48" s="135">
        <v>4</v>
      </c>
      <c r="F48" s="224">
        <v>11.111111111111111</v>
      </c>
      <c r="G48" s="135">
        <v>0</v>
      </c>
      <c r="H48" s="224">
        <v>0</v>
      </c>
      <c r="I48" s="135">
        <v>0</v>
      </c>
      <c r="J48" s="224">
        <v>0</v>
      </c>
      <c r="K48" s="135">
        <v>0</v>
      </c>
      <c r="L48" s="224">
        <v>0</v>
      </c>
      <c r="M48" s="135">
        <v>1</v>
      </c>
      <c r="N48" s="224">
        <v>2.7777777777777777</v>
      </c>
      <c r="O48" s="3">
        <v>3</v>
      </c>
      <c r="P48" s="224">
        <v>8.3333333333333321</v>
      </c>
      <c r="Q48" s="3">
        <v>1</v>
      </c>
      <c r="R48" s="224">
        <v>2.7777777777777777</v>
      </c>
      <c r="S48" s="3">
        <v>1</v>
      </c>
      <c r="T48" s="224">
        <v>2.7777777777777777</v>
      </c>
      <c r="U48" s="3">
        <v>0</v>
      </c>
      <c r="V48" s="224">
        <v>0</v>
      </c>
      <c r="W48" s="3">
        <v>0</v>
      </c>
      <c r="X48" s="224">
        <v>0</v>
      </c>
    </row>
    <row r="49" spans="2:24" x14ac:dyDescent="0.2">
      <c r="B49" s="214" t="s">
        <v>470</v>
      </c>
      <c r="C49" s="135">
        <v>5</v>
      </c>
      <c r="D49" s="224">
        <v>13.888888888888889</v>
      </c>
      <c r="E49" s="135">
        <v>4</v>
      </c>
      <c r="F49" s="224">
        <v>11.111111111111111</v>
      </c>
      <c r="G49" s="135">
        <v>0</v>
      </c>
      <c r="H49" s="224">
        <v>0</v>
      </c>
      <c r="I49" s="135">
        <v>0</v>
      </c>
      <c r="J49" s="224">
        <v>0</v>
      </c>
      <c r="K49" s="135">
        <v>0</v>
      </c>
      <c r="L49" s="224">
        <v>0</v>
      </c>
      <c r="M49" s="135">
        <v>2</v>
      </c>
      <c r="N49" s="224">
        <v>5.5555555555555554</v>
      </c>
      <c r="O49" s="3">
        <v>2</v>
      </c>
      <c r="P49" s="224">
        <v>5.5555555555555554</v>
      </c>
      <c r="Q49" s="3">
        <v>1</v>
      </c>
      <c r="R49" s="224">
        <v>2.7777777777777777</v>
      </c>
      <c r="S49" s="3">
        <v>0</v>
      </c>
      <c r="T49" s="224">
        <v>0</v>
      </c>
      <c r="U49" s="3">
        <v>0</v>
      </c>
      <c r="V49" s="224">
        <v>0</v>
      </c>
      <c r="W49" s="3">
        <v>0</v>
      </c>
      <c r="X49" s="224">
        <v>0</v>
      </c>
    </row>
    <row r="50" spans="2:24" x14ac:dyDescent="0.2">
      <c r="B50" s="214" t="s">
        <v>471</v>
      </c>
      <c r="C50" s="135">
        <v>6</v>
      </c>
      <c r="D50" s="224">
        <v>16.666666666666664</v>
      </c>
      <c r="E50" s="135">
        <v>3</v>
      </c>
      <c r="F50" s="224">
        <v>8.3333333333333321</v>
      </c>
      <c r="G50" s="135">
        <v>0</v>
      </c>
      <c r="H50" s="224">
        <v>0</v>
      </c>
      <c r="I50" s="135">
        <v>0</v>
      </c>
      <c r="J50" s="224">
        <v>0</v>
      </c>
      <c r="K50" s="135">
        <v>0</v>
      </c>
      <c r="L50" s="224">
        <v>0</v>
      </c>
      <c r="M50" s="135">
        <v>1</v>
      </c>
      <c r="N50" s="224">
        <v>2.7777777777777777</v>
      </c>
      <c r="O50" s="3">
        <v>0</v>
      </c>
      <c r="P50" s="224">
        <v>0</v>
      </c>
      <c r="Q50" s="3">
        <v>0</v>
      </c>
      <c r="R50" s="224">
        <v>0</v>
      </c>
      <c r="S50" s="3">
        <v>0</v>
      </c>
      <c r="T50" s="224">
        <v>0</v>
      </c>
      <c r="U50" s="3">
        <v>0</v>
      </c>
      <c r="V50" s="224">
        <v>0</v>
      </c>
      <c r="W50" s="3">
        <v>0</v>
      </c>
      <c r="X50" s="224">
        <v>0</v>
      </c>
    </row>
    <row r="51" spans="2:24" x14ac:dyDescent="0.2">
      <c r="B51" s="214" t="s">
        <v>472</v>
      </c>
      <c r="C51" s="135">
        <v>1</v>
      </c>
      <c r="D51" s="224">
        <v>2.7777777777777777</v>
      </c>
      <c r="E51" s="135">
        <v>0</v>
      </c>
      <c r="F51" s="224">
        <v>0</v>
      </c>
      <c r="G51" s="135">
        <v>0</v>
      </c>
      <c r="H51" s="224">
        <v>0</v>
      </c>
      <c r="I51" s="135">
        <v>0</v>
      </c>
      <c r="J51" s="224">
        <v>0</v>
      </c>
      <c r="K51" s="135">
        <v>0</v>
      </c>
      <c r="L51" s="224">
        <v>0</v>
      </c>
      <c r="M51" s="135">
        <v>2</v>
      </c>
      <c r="N51" s="224">
        <v>5.5555555555555554</v>
      </c>
      <c r="O51" s="3">
        <v>0</v>
      </c>
      <c r="P51" s="224">
        <v>0</v>
      </c>
      <c r="Q51" s="3">
        <v>0</v>
      </c>
      <c r="R51" s="224">
        <v>0</v>
      </c>
      <c r="S51" s="3">
        <v>0</v>
      </c>
      <c r="T51" s="224">
        <v>0</v>
      </c>
      <c r="U51" s="3">
        <v>0</v>
      </c>
      <c r="V51" s="224">
        <v>0</v>
      </c>
      <c r="W51" s="3">
        <v>0</v>
      </c>
      <c r="X51" s="224">
        <v>0</v>
      </c>
    </row>
    <row r="52" spans="2:24" x14ac:dyDescent="0.2">
      <c r="B52" s="214" t="s">
        <v>473</v>
      </c>
      <c r="C52" s="135">
        <v>0</v>
      </c>
      <c r="D52" s="224">
        <v>0</v>
      </c>
      <c r="E52" s="135">
        <v>0</v>
      </c>
      <c r="F52" s="224">
        <v>0</v>
      </c>
      <c r="G52" s="135">
        <v>0</v>
      </c>
      <c r="H52" s="224">
        <v>0</v>
      </c>
      <c r="I52" s="135">
        <v>0</v>
      </c>
      <c r="J52" s="224">
        <v>0</v>
      </c>
      <c r="K52" s="135">
        <v>0</v>
      </c>
      <c r="L52" s="224">
        <v>0</v>
      </c>
      <c r="M52" s="135">
        <v>0</v>
      </c>
      <c r="N52" s="224">
        <v>0</v>
      </c>
      <c r="O52" s="3">
        <v>0</v>
      </c>
      <c r="P52" s="224">
        <v>0</v>
      </c>
      <c r="Q52" s="3">
        <v>0</v>
      </c>
      <c r="R52" s="224">
        <v>0</v>
      </c>
      <c r="S52" s="3">
        <v>0</v>
      </c>
      <c r="T52" s="224">
        <v>0</v>
      </c>
      <c r="U52" s="3">
        <v>0</v>
      </c>
      <c r="V52" s="224">
        <v>0</v>
      </c>
      <c r="W52" s="3">
        <v>0</v>
      </c>
      <c r="X52" s="224">
        <v>0</v>
      </c>
    </row>
    <row r="53" spans="2:24" x14ac:dyDescent="0.2">
      <c r="B53" s="214" t="s">
        <v>474</v>
      </c>
      <c r="C53" s="135">
        <v>1</v>
      </c>
      <c r="D53" s="224">
        <v>2.7777777777777777</v>
      </c>
      <c r="E53" s="135">
        <v>1</v>
      </c>
      <c r="F53" s="224">
        <v>2.7777777777777777</v>
      </c>
      <c r="G53" s="135">
        <v>0</v>
      </c>
      <c r="H53" s="224">
        <v>0</v>
      </c>
      <c r="I53" s="135">
        <v>0</v>
      </c>
      <c r="J53" s="224">
        <v>0</v>
      </c>
      <c r="K53" s="135">
        <v>0</v>
      </c>
      <c r="L53" s="224">
        <v>0</v>
      </c>
      <c r="M53" s="135">
        <v>2</v>
      </c>
      <c r="N53" s="224">
        <v>5.5555555555555554</v>
      </c>
      <c r="O53" s="3">
        <v>0</v>
      </c>
      <c r="P53" s="224">
        <v>0</v>
      </c>
      <c r="Q53" s="3">
        <v>0</v>
      </c>
      <c r="R53" s="224">
        <v>0</v>
      </c>
      <c r="S53" s="3">
        <v>0</v>
      </c>
      <c r="T53" s="224">
        <v>0</v>
      </c>
      <c r="U53" s="3">
        <v>0</v>
      </c>
      <c r="V53" s="224">
        <v>0</v>
      </c>
      <c r="W53" s="3">
        <v>0</v>
      </c>
      <c r="X53" s="224">
        <v>0</v>
      </c>
    </row>
    <row r="54" spans="2:24" x14ac:dyDescent="0.2">
      <c r="B54" s="214" t="s">
        <v>475</v>
      </c>
      <c r="C54" s="135">
        <v>0</v>
      </c>
      <c r="D54" s="224">
        <v>0</v>
      </c>
      <c r="E54" s="135">
        <v>0</v>
      </c>
      <c r="F54" s="224">
        <v>0</v>
      </c>
      <c r="G54" s="135">
        <v>0</v>
      </c>
      <c r="H54" s="224">
        <v>0</v>
      </c>
      <c r="I54" s="135">
        <v>0</v>
      </c>
      <c r="J54" s="224">
        <v>0</v>
      </c>
      <c r="K54" s="135">
        <v>0</v>
      </c>
      <c r="L54" s="224">
        <v>0</v>
      </c>
      <c r="M54" s="135">
        <v>0</v>
      </c>
      <c r="N54" s="224">
        <v>0</v>
      </c>
      <c r="O54" s="3">
        <v>0</v>
      </c>
      <c r="P54" s="224">
        <v>0</v>
      </c>
      <c r="Q54" s="3">
        <v>0</v>
      </c>
      <c r="R54" s="224">
        <v>0</v>
      </c>
      <c r="S54" s="3">
        <v>0</v>
      </c>
      <c r="T54" s="224">
        <v>0</v>
      </c>
      <c r="U54" s="3">
        <v>0</v>
      </c>
      <c r="V54" s="224">
        <v>0</v>
      </c>
      <c r="W54" s="3">
        <v>0</v>
      </c>
      <c r="X54" s="224">
        <v>0</v>
      </c>
    </row>
    <row r="55" spans="2:24" x14ac:dyDescent="0.2">
      <c r="B55" s="214" t="s">
        <v>476</v>
      </c>
      <c r="C55" s="135">
        <v>1</v>
      </c>
      <c r="D55" s="224">
        <v>2.7777777777777777</v>
      </c>
      <c r="E55" s="135">
        <v>1</v>
      </c>
      <c r="F55" s="224">
        <v>2.7777777777777777</v>
      </c>
      <c r="G55" s="135">
        <v>0</v>
      </c>
      <c r="H55" s="224">
        <v>0</v>
      </c>
      <c r="I55" s="135">
        <v>0</v>
      </c>
      <c r="J55" s="224">
        <v>0</v>
      </c>
      <c r="K55" s="135">
        <v>0</v>
      </c>
      <c r="L55" s="224">
        <v>0</v>
      </c>
      <c r="M55" s="135">
        <v>0</v>
      </c>
      <c r="N55" s="224">
        <v>0</v>
      </c>
      <c r="O55" s="3">
        <v>1</v>
      </c>
      <c r="P55" s="224">
        <v>2.7777777777777777</v>
      </c>
      <c r="Q55" s="3">
        <v>1</v>
      </c>
      <c r="R55" s="224">
        <v>2.7777777777777777</v>
      </c>
      <c r="S55" s="3">
        <v>0</v>
      </c>
      <c r="T55" s="224">
        <v>0</v>
      </c>
      <c r="U55" s="3">
        <v>0</v>
      </c>
      <c r="V55" s="224">
        <v>0</v>
      </c>
      <c r="W55" s="3">
        <v>0</v>
      </c>
      <c r="X55" s="224">
        <v>0</v>
      </c>
    </row>
    <row r="56" spans="2:24" x14ac:dyDescent="0.2">
      <c r="B56" s="214" t="s">
        <v>477</v>
      </c>
      <c r="C56" s="135">
        <v>1</v>
      </c>
      <c r="D56" s="224">
        <v>2.7777777777777777</v>
      </c>
      <c r="E56" s="135">
        <v>1</v>
      </c>
      <c r="F56" s="224">
        <v>2.7777777777777777</v>
      </c>
      <c r="G56" s="135">
        <v>0</v>
      </c>
      <c r="H56" s="224">
        <v>0</v>
      </c>
      <c r="I56" s="135">
        <v>0</v>
      </c>
      <c r="J56" s="224">
        <v>0</v>
      </c>
      <c r="K56" s="135">
        <v>0</v>
      </c>
      <c r="L56" s="224">
        <v>0</v>
      </c>
      <c r="M56" s="135">
        <v>1</v>
      </c>
      <c r="N56" s="224">
        <v>2.7777777777777777</v>
      </c>
      <c r="O56" s="3">
        <v>0</v>
      </c>
      <c r="P56" s="224">
        <v>0</v>
      </c>
      <c r="Q56" s="3">
        <v>0</v>
      </c>
      <c r="R56" s="224">
        <v>0</v>
      </c>
      <c r="S56" s="3">
        <v>0</v>
      </c>
      <c r="T56" s="224">
        <v>0</v>
      </c>
      <c r="U56" s="3">
        <v>0</v>
      </c>
      <c r="V56" s="224">
        <v>0</v>
      </c>
      <c r="W56" s="3">
        <v>0</v>
      </c>
      <c r="X56" s="224">
        <v>0</v>
      </c>
    </row>
    <row r="57" spans="2:24" x14ac:dyDescent="0.2">
      <c r="B57" s="214" t="s">
        <v>478</v>
      </c>
      <c r="C57" s="135">
        <v>0</v>
      </c>
      <c r="D57" s="224">
        <v>0</v>
      </c>
      <c r="E57" s="135">
        <v>0</v>
      </c>
      <c r="F57" s="224">
        <v>0</v>
      </c>
      <c r="G57" s="135">
        <v>0</v>
      </c>
      <c r="H57" s="224">
        <v>0</v>
      </c>
      <c r="I57" s="135">
        <v>0</v>
      </c>
      <c r="J57" s="224">
        <v>0</v>
      </c>
      <c r="K57" s="135">
        <v>0</v>
      </c>
      <c r="L57" s="224">
        <v>0</v>
      </c>
      <c r="M57" s="135">
        <v>1</v>
      </c>
      <c r="N57" s="224">
        <v>2.7777777777777777</v>
      </c>
      <c r="O57" s="3">
        <v>1</v>
      </c>
      <c r="P57" s="224">
        <v>2.7777777777777777</v>
      </c>
      <c r="Q57" s="3">
        <v>0</v>
      </c>
      <c r="R57" s="224">
        <v>0</v>
      </c>
      <c r="S57" s="3">
        <v>0</v>
      </c>
      <c r="T57" s="224">
        <v>0</v>
      </c>
      <c r="U57" s="3">
        <v>0</v>
      </c>
      <c r="V57" s="224">
        <v>0</v>
      </c>
      <c r="W57" s="3">
        <v>0</v>
      </c>
      <c r="X57" s="224">
        <v>0</v>
      </c>
    </row>
    <row r="58" spans="2:24" x14ac:dyDescent="0.2">
      <c r="B58" s="214" t="s">
        <v>182</v>
      </c>
      <c r="C58" s="135">
        <v>1</v>
      </c>
      <c r="D58" s="224">
        <v>2.7777777777777777</v>
      </c>
      <c r="E58" s="135">
        <v>6</v>
      </c>
      <c r="F58" s="224">
        <v>16.666666666666664</v>
      </c>
      <c r="G58" s="135">
        <v>9</v>
      </c>
      <c r="H58" s="224">
        <v>25</v>
      </c>
      <c r="I58" s="135">
        <v>18</v>
      </c>
      <c r="J58" s="224">
        <v>50</v>
      </c>
      <c r="K58" s="135">
        <v>4</v>
      </c>
      <c r="L58" s="224">
        <v>11.111111111111111</v>
      </c>
      <c r="M58" s="135">
        <v>8</v>
      </c>
      <c r="N58" s="224">
        <v>22.222222222222221</v>
      </c>
      <c r="O58" s="3">
        <v>7</v>
      </c>
      <c r="P58" s="224">
        <v>19.444444444444446</v>
      </c>
      <c r="Q58" s="3">
        <v>11</v>
      </c>
      <c r="R58" s="224">
        <v>30.555555555555557</v>
      </c>
      <c r="S58" s="3">
        <v>16</v>
      </c>
      <c r="T58" s="224">
        <v>44.444444444444443</v>
      </c>
      <c r="U58" s="3">
        <v>16</v>
      </c>
      <c r="V58" s="224">
        <v>44.444444444444443</v>
      </c>
      <c r="W58" s="3">
        <v>16</v>
      </c>
      <c r="X58" s="224">
        <v>44.444444444444443</v>
      </c>
    </row>
    <row r="59" spans="2:24" x14ac:dyDescent="0.2">
      <c r="B59" s="215" t="s">
        <v>183</v>
      </c>
      <c r="C59" s="56">
        <v>36</v>
      </c>
      <c r="D59" s="52">
        <v>100</v>
      </c>
      <c r="E59" s="56">
        <v>36</v>
      </c>
      <c r="F59" s="52">
        <v>100</v>
      </c>
      <c r="G59" s="56">
        <v>36</v>
      </c>
      <c r="H59" s="52">
        <v>100</v>
      </c>
      <c r="I59" s="56">
        <v>36</v>
      </c>
      <c r="J59" s="52">
        <v>100</v>
      </c>
      <c r="K59" s="56">
        <v>36</v>
      </c>
      <c r="L59" s="52">
        <v>100</v>
      </c>
      <c r="M59" s="56">
        <v>36</v>
      </c>
      <c r="N59" s="52">
        <v>100</v>
      </c>
      <c r="O59" s="5">
        <v>36</v>
      </c>
      <c r="P59" s="52">
        <v>100</v>
      </c>
      <c r="Q59" s="5">
        <v>36</v>
      </c>
      <c r="R59" s="52">
        <v>100</v>
      </c>
      <c r="S59" s="5">
        <v>36</v>
      </c>
      <c r="T59" s="52">
        <v>100</v>
      </c>
      <c r="U59" s="5">
        <v>36</v>
      </c>
      <c r="V59" s="52">
        <v>100</v>
      </c>
      <c r="W59" s="5">
        <v>36</v>
      </c>
      <c r="X59" s="52">
        <v>100</v>
      </c>
    </row>
  </sheetData>
  <mergeCells count="22">
    <mergeCell ref="C34:D38"/>
    <mergeCell ref="K34:L38"/>
    <mergeCell ref="K5:L9"/>
    <mergeCell ref="O5:P9"/>
    <mergeCell ref="E34:F38"/>
    <mergeCell ref="G34:H38"/>
    <mergeCell ref="I34:J38"/>
    <mergeCell ref="M34:N38"/>
    <mergeCell ref="C5:D9"/>
    <mergeCell ref="E5:F9"/>
    <mergeCell ref="G5:H9"/>
    <mergeCell ref="I5:J9"/>
    <mergeCell ref="M5:N9"/>
    <mergeCell ref="Q5:R9"/>
    <mergeCell ref="S5:T9"/>
    <mergeCell ref="U5:V9"/>
    <mergeCell ref="W5:X9"/>
    <mergeCell ref="O34:P38"/>
    <mergeCell ref="Q34:R38"/>
    <mergeCell ref="S34:T38"/>
    <mergeCell ref="U34:V38"/>
    <mergeCell ref="W34:X38"/>
  </mergeCells>
  <phoneticPr fontId="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8"/>
  <sheetViews>
    <sheetView topLeftCell="A4" zoomScale="70" zoomScaleNormal="70" workbookViewId="0">
      <pane xSplit="1" ySplit="1" topLeftCell="B5" activePane="bottomRight" state="frozen"/>
      <selection activeCell="A4" sqref="A4"/>
      <selection pane="topRight" activeCell="B4" sqref="B4"/>
      <selection pane="bottomLeft" activeCell="A5" sqref="A5"/>
      <selection pane="bottomRight" activeCell="A4" sqref="A1:XFD1048576"/>
    </sheetView>
  </sheetViews>
  <sheetFormatPr defaultColWidth="8.88671875" defaultRowHeight="13.2" x14ac:dyDescent="0.2"/>
  <cols>
    <col min="1" max="1" width="4.21875" style="3" customWidth="1"/>
    <col min="2" max="2" width="26.6640625" style="3" customWidth="1"/>
    <col min="3" max="4" width="8.88671875" style="3"/>
    <col min="5" max="5" width="1.6640625" style="3" customWidth="1"/>
    <col min="6" max="8" width="8.88671875" style="3"/>
    <col min="9" max="9" width="25.6640625" style="3" bestFit="1" customWidth="1"/>
    <col min="10" max="11" width="8.88671875" style="3"/>
    <col min="12" max="12" width="2" style="3" customWidth="1"/>
    <col min="13" max="15" width="8.88671875" style="3"/>
    <col min="16" max="16" width="25.6640625" style="3" bestFit="1" customWidth="1"/>
    <col min="17" max="17" width="8.88671875" style="3"/>
    <col min="18" max="18" width="8.88671875" style="3" customWidth="1"/>
    <col min="19" max="19" width="1.77734375" style="3" customWidth="1"/>
    <col min="20" max="22" width="8.88671875" style="3"/>
    <col min="23" max="23" width="25.33203125" style="3" customWidth="1"/>
    <col min="24" max="25" width="8.88671875" style="3"/>
    <col min="26" max="26" width="1.6640625" style="3" customWidth="1"/>
    <col min="27" max="29" width="8.88671875" style="3"/>
    <col min="30" max="30" width="25.44140625" style="3" customWidth="1"/>
    <col min="31" max="32" width="8.88671875" style="3"/>
    <col min="33" max="33" width="1.44140625" style="3" customWidth="1"/>
    <col min="34" max="36" width="8.88671875" style="3"/>
    <col min="37" max="37" width="26" style="3" customWidth="1"/>
    <col min="38" max="39" width="8.88671875" style="3"/>
    <col min="40" max="40" width="1.6640625" style="3" customWidth="1"/>
    <col min="41" max="43" width="8.88671875" style="3"/>
    <col min="44" max="44" width="26.33203125" style="3" customWidth="1"/>
    <col min="45" max="46" width="8.88671875" style="3"/>
    <col min="47" max="47" width="1.88671875" style="3" customWidth="1"/>
    <col min="48" max="50" width="8.88671875" style="3"/>
    <col min="51" max="51" width="26.44140625" style="3" customWidth="1"/>
    <col min="52" max="53" width="8.88671875" style="3"/>
    <col min="54" max="54" width="1.6640625" style="3" customWidth="1"/>
    <col min="55" max="57" width="8.88671875" style="3"/>
    <col min="58" max="58" width="26.33203125" style="3" customWidth="1"/>
    <col min="59" max="60" width="8.88671875" style="3"/>
    <col min="61" max="61" width="1.77734375" style="3" customWidth="1"/>
    <col min="62" max="64" width="8.88671875" style="3"/>
    <col min="65" max="65" width="26.21875" style="3" customWidth="1"/>
    <col min="66" max="67" width="8.88671875" style="3"/>
    <col min="68" max="68" width="1.6640625" style="3" customWidth="1"/>
    <col min="69" max="71" width="8.88671875" style="3"/>
    <col min="72" max="72" width="26" style="3" customWidth="1"/>
    <col min="73" max="74" width="8.88671875" style="3"/>
    <col min="75" max="75" width="1.6640625" style="3" customWidth="1"/>
    <col min="76" max="16384" width="8.88671875" style="3"/>
  </cols>
  <sheetData>
    <row r="1" spans="2:77" x14ac:dyDescent="0.2">
      <c r="B1" s="3" t="s">
        <v>28</v>
      </c>
    </row>
    <row r="3" spans="2:77" x14ac:dyDescent="0.2">
      <c r="B3" s="3" t="s">
        <v>29</v>
      </c>
    </row>
    <row r="5" spans="2:77" x14ac:dyDescent="0.2">
      <c r="B5" s="3" t="s">
        <v>30</v>
      </c>
      <c r="I5" s="3" t="s">
        <v>31</v>
      </c>
      <c r="P5" s="3" t="s">
        <v>32</v>
      </c>
      <c r="W5" s="3" t="s">
        <v>33</v>
      </c>
      <c r="AD5" s="3" t="s">
        <v>34</v>
      </c>
      <c r="AK5" s="3" t="s">
        <v>35</v>
      </c>
      <c r="AR5" s="3" t="s">
        <v>36</v>
      </c>
      <c r="AY5" s="3" t="s">
        <v>37</v>
      </c>
      <c r="BF5" s="3" t="s">
        <v>38</v>
      </c>
      <c r="BM5" s="3" t="s">
        <v>39</v>
      </c>
      <c r="BT5" s="3" t="s">
        <v>40</v>
      </c>
    </row>
    <row r="6" spans="2:77" x14ac:dyDescent="0.2">
      <c r="C6" s="3" t="s">
        <v>3</v>
      </c>
      <c r="F6" s="3" t="s">
        <v>4</v>
      </c>
      <c r="J6" s="3" t="s">
        <v>3</v>
      </c>
      <c r="M6" s="3" t="s">
        <v>4</v>
      </c>
      <c r="Q6" s="3" t="s">
        <v>3</v>
      </c>
      <c r="T6" s="3" t="s">
        <v>4</v>
      </c>
      <c r="X6" s="3" t="s">
        <v>3</v>
      </c>
      <c r="AA6" s="3" t="s">
        <v>4</v>
      </c>
      <c r="AE6" s="3" t="s">
        <v>3</v>
      </c>
      <c r="AH6" s="3" t="s">
        <v>4</v>
      </c>
      <c r="AL6" s="3" t="s">
        <v>3</v>
      </c>
      <c r="AO6" s="3" t="s">
        <v>4</v>
      </c>
      <c r="AS6" s="3" t="s">
        <v>3</v>
      </c>
      <c r="AV6" s="3" t="s">
        <v>4</v>
      </c>
      <c r="AZ6" s="3" t="s">
        <v>3</v>
      </c>
      <c r="BC6" s="3" t="s">
        <v>4</v>
      </c>
      <c r="BG6" s="3" t="s">
        <v>3</v>
      </c>
      <c r="BJ6" s="3" t="s">
        <v>4</v>
      </c>
      <c r="BN6" s="3" t="s">
        <v>3</v>
      </c>
      <c r="BQ6" s="3" t="s">
        <v>4</v>
      </c>
      <c r="BU6" s="3" t="s">
        <v>3</v>
      </c>
      <c r="BX6" s="3" t="s">
        <v>4</v>
      </c>
    </row>
    <row r="7" spans="2:77" x14ac:dyDescent="0.2">
      <c r="B7" s="5"/>
      <c r="C7" s="19" t="s">
        <v>6</v>
      </c>
      <c r="D7" s="5" t="s">
        <v>7</v>
      </c>
      <c r="F7" s="19" t="s">
        <v>6</v>
      </c>
      <c r="G7" s="5" t="s">
        <v>7</v>
      </c>
      <c r="I7" s="5"/>
      <c r="J7" s="19" t="s">
        <v>6</v>
      </c>
      <c r="K7" s="5" t="s">
        <v>7</v>
      </c>
      <c r="M7" s="19" t="s">
        <v>6</v>
      </c>
      <c r="N7" s="5" t="s">
        <v>7</v>
      </c>
      <c r="P7" s="5"/>
      <c r="Q7" s="19" t="s">
        <v>6</v>
      </c>
      <c r="R7" s="5" t="s">
        <v>7</v>
      </c>
      <c r="T7" s="19" t="s">
        <v>6</v>
      </c>
      <c r="U7" s="5" t="s">
        <v>7</v>
      </c>
      <c r="W7" s="5"/>
      <c r="X7" s="19" t="s">
        <v>6</v>
      </c>
      <c r="Y7" s="5" t="s">
        <v>7</v>
      </c>
      <c r="AA7" s="19" t="s">
        <v>6</v>
      </c>
      <c r="AB7" s="5" t="s">
        <v>7</v>
      </c>
      <c r="AD7" s="5"/>
      <c r="AE7" s="19" t="s">
        <v>6</v>
      </c>
      <c r="AF7" s="5" t="s">
        <v>7</v>
      </c>
      <c r="AH7" s="19" t="s">
        <v>6</v>
      </c>
      <c r="AI7" s="5" t="s">
        <v>7</v>
      </c>
      <c r="AK7" s="5"/>
      <c r="AL7" s="19" t="s">
        <v>6</v>
      </c>
      <c r="AM7" s="12" t="s">
        <v>7</v>
      </c>
      <c r="AO7" s="19" t="s">
        <v>6</v>
      </c>
      <c r="AP7" s="12" t="s">
        <v>7</v>
      </c>
      <c r="AR7" s="5"/>
      <c r="AS7" s="19" t="s">
        <v>6</v>
      </c>
      <c r="AT7" s="12" t="s">
        <v>7</v>
      </c>
      <c r="AV7" s="19" t="s">
        <v>6</v>
      </c>
      <c r="AW7" s="5" t="s">
        <v>7</v>
      </c>
      <c r="AY7" s="5"/>
      <c r="AZ7" s="19" t="s">
        <v>6</v>
      </c>
      <c r="BA7" s="5" t="s">
        <v>7</v>
      </c>
      <c r="BC7" s="19" t="s">
        <v>6</v>
      </c>
      <c r="BD7" s="5" t="s">
        <v>7</v>
      </c>
      <c r="BF7" s="5"/>
      <c r="BG7" s="19" t="s">
        <v>6</v>
      </c>
      <c r="BH7" s="5" t="s">
        <v>7</v>
      </c>
      <c r="BJ7" s="19" t="s">
        <v>6</v>
      </c>
      <c r="BK7" s="5" t="s">
        <v>7</v>
      </c>
      <c r="BM7" s="5"/>
      <c r="BN7" s="19" t="s">
        <v>6</v>
      </c>
      <c r="BO7" s="5" t="s">
        <v>7</v>
      </c>
      <c r="BQ7" s="19" t="s">
        <v>6</v>
      </c>
      <c r="BR7" s="5" t="s">
        <v>7</v>
      </c>
      <c r="BT7" s="5"/>
      <c r="BU7" s="19" t="s">
        <v>6</v>
      </c>
      <c r="BV7" s="5" t="s">
        <v>7</v>
      </c>
      <c r="BX7" s="19" t="s">
        <v>6</v>
      </c>
      <c r="BY7" s="5" t="s">
        <v>7</v>
      </c>
    </row>
    <row r="8" spans="2:77" x14ac:dyDescent="0.2">
      <c r="B8" s="3" t="s">
        <v>41</v>
      </c>
      <c r="C8" s="20">
        <v>17</v>
      </c>
      <c r="D8" s="13">
        <v>50</v>
      </c>
      <c r="F8" s="20">
        <v>33</v>
      </c>
      <c r="G8" s="13">
        <v>91.666666666666657</v>
      </c>
      <c r="I8" s="3" t="s">
        <v>41</v>
      </c>
      <c r="J8" s="20">
        <v>19</v>
      </c>
      <c r="K8" s="13">
        <v>50</v>
      </c>
      <c r="M8" s="20">
        <v>33</v>
      </c>
      <c r="N8" s="13">
        <v>91.666666666666657</v>
      </c>
      <c r="P8" s="3" t="s">
        <v>41</v>
      </c>
      <c r="Q8" s="20">
        <v>20</v>
      </c>
      <c r="R8" s="13">
        <v>58.82352941176471</v>
      </c>
      <c r="T8" s="20">
        <v>33</v>
      </c>
      <c r="U8" s="13">
        <v>91.666666666666657</v>
      </c>
      <c r="W8" s="3" t="s">
        <v>41</v>
      </c>
      <c r="X8" s="20">
        <v>20</v>
      </c>
      <c r="Y8" s="13">
        <v>58.82352941176471</v>
      </c>
      <c r="AA8" s="20">
        <v>33</v>
      </c>
      <c r="AB8" s="13">
        <v>91.666666666666657</v>
      </c>
      <c r="AD8" s="3" t="s">
        <v>41</v>
      </c>
      <c r="AE8" s="20">
        <v>19</v>
      </c>
      <c r="AF8" s="13">
        <v>55.882352941176471</v>
      </c>
      <c r="AH8" s="20">
        <v>31</v>
      </c>
      <c r="AI8" s="13">
        <v>86.111111111111114</v>
      </c>
      <c r="AK8" s="3" t="s">
        <v>41</v>
      </c>
      <c r="AL8" s="20">
        <v>18</v>
      </c>
      <c r="AM8" s="13">
        <v>52.941176470588239</v>
      </c>
      <c r="AO8" s="20">
        <v>29</v>
      </c>
      <c r="AP8" s="13">
        <v>80.555555555555557</v>
      </c>
      <c r="AR8" s="3" t="s">
        <v>41</v>
      </c>
      <c r="AS8" s="20">
        <v>7</v>
      </c>
      <c r="AT8" s="13">
        <v>20.588235294117645</v>
      </c>
      <c r="AV8" s="20">
        <v>18</v>
      </c>
      <c r="AW8" s="13">
        <v>50</v>
      </c>
      <c r="AY8" s="3" t="s">
        <v>41</v>
      </c>
      <c r="AZ8" s="20">
        <v>17</v>
      </c>
      <c r="BA8" s="13">
        <v>50</v>
      </c>
      <c r="BC8" s="20">
        <v>27</v>
      </c>
      <c r="BD8" s="13">
        <v>75</v>
      </c>
      <c r="BF8" s="3" t="s">
        <v>41</v>
      </c>
      <c r="BG8" s="20">
        <v>14</v>
      </c>
      <c r="BH8" s="13">
        <v>41.17647058823529</v>
      </c>
      <c r="BJ8" s="20">
        <v>30</v>
      </c>
      <c r="BK8" s="13">
        <v>83.333333333333343</v>
      </c>
      <c r="BM8" s="3" t="s">
        <v>41</v>
      </c>
      <c r="BN8" s="20">
        <v>11</v>
      </c>
      <c r="BO8" s="13">
        <v>32.352941176470587</v>
      </c>
      <c r="BQ8" s="20">
        <v>23</v>
      </c>
      <c r="BR8" s="13">
        <v>63.888888888888886</v>
      </c>
      <c r="BT8" s="3" t="s">
        <v>41</v>
      </c>
      <c r="BU8" s="20">
        <v>9</v>
      </c>
      <c r="BV8" s="13">
        <v>26.47058823529412</v>
      </c>
      <c r="BX8" s="20">
        <v>13</v>
      </c>
      <c r="BY8" s="13">
        <v>2.7600849256900215</v>
      </c>
    </row>
    <row r="9" spans="2:77" x14ac:dyDescent="0.2">
      <c r="B9" s="3" t="s">
        <v>42</v>
      </c>
      <c r="C9" s="20">
        <v>2</v>
      </c>
      <c r="D9" s="13">
        <v>5.8823529411764701</v>
      </c>
      <c r="F9" s="20">
        <v>0</v>
      </c>
      <c r="G9" s="13">
        <v>0</v>
      </c>
      <c r="I9" s="3" t="s">
        <v>42</v>
      </c>
      <c r="J9" s="20">
        <v>0</v>
      </c>
      <c r="K9" s="13">
        <v>5.8823529411764701</v>
      </c>
      <c r="M9" s="20">
        <v>0</v>
      </c>
      <c r="N9" s="13">
        <v>0</v>
      </c>
      <c r="P9" s="3" t="s">
        <v>42</v>
      </c>
      <c r="Q9" s="20">
        <v>0</v>
      </c>
      <c r="R9" s="13">
        <v>0</v>
      </c>
      <c r="T9" s="20">
        <v>0</v>
      </c>
      <c r="U9" s="13">
        <v>0</v>
      </c>
      <c r="W9" s="3" t="s">
        <v>42</v>
      </c>
      <c r="X9" s="20">
        <v>0</v>
      </c>
      <c r="Y9" s="13">
        <v>0</v>
      </c>
      <c r="AA9" s="20">
        <v>0</v>
      </c>
      <c r="AB9" s="13">
        <v>0</v>
      </c>
      <c r="AD9" s="3" t="s">
        <v>42</v>
      </c>
      <c r="AE9" s="20">
        <v>2</v>
      </c>
      <c r="AF9" s="13">
        <v>5.8823529411764701</v>
      </c>
      <c r="AH9" s="20">
        <v>2</v>
      </c>
      <c r="AI9" s="13">
        <v>5.5555555555555554</v>
      </c>
      <c r="AK9" s="3" t="s">
        <v>42</v>
      </c>
      <c r="AL9" s="20">
        <v>2</v>
      </c>
      <c r="AM9" s="13">
        <v>5.8823529411764701</v>
      </c>
      <c r="AO9" s="20">
        <v>3</v>
      </c>
      <c r="AP9" s="13">
        <v>8.3333333333333321</v>
      </c>
      <c r="AR9" s="3" t="s">
        <v>42</v>
      </c>
      <c r="AS9" s="20">
        <v>16</v>
      </c>
      <c r="AT9" s="13">
        <v>47.058823529411761</v>
      </c>
      <c r="AV9" s="20">
        <v>15</v>
      </c>
      <c r="AW9" s="13">
        <v>41.666666666666671</v>
      </c>
      <c r="AY9" s="3" t="s">
        <v>42</v>
      </c>
      <c r="AZ9" s="20">
        <v>3</v>
      </c>
      <c r="BA9" s="13">
        <v>8.8235294117647065</v>
      </c>
      <c r="BC9" s="20">
        <v>4</v>
      </c>
      <c r="BD9" s="13">
        <v>11.111111111111111</v>
      </c>
      <c r="BF9" s="3" t="s">
        <v>42</v>
      </c>
      <c r="BG9" s="20">
        <v>3</v>
      </c>
      <c r="BH9" s="13">
        <v>8.8235294117647065</v>
      </c>
      <c r="BJ9" s="20">
        <v>1</v>
      </c>
      <c r="BK9" s="13">
        <v>2.7777777777777777</v>
      </c>
      <c r="BM9" s="3" t="s">
        <v>42</v>
      </c>
      <c r="BN9" s="20">
        <v>10</v>
      </c>
      <c r="BO9" s="13">
        <v>29.411764705882355</v>
      </c>
      <c r="BQ9" s="20">
        <v>10</v>
      </c>
      <c r="BR9" s="13">
        <v>27.777777777777779</v>
      </c>
      <c r="BT9" s="3" t="s">
        <v>42</v>
      </c>
      <c r="BU9" s="20">
        <v>9</v>
      </c>
      <c r="BV9" s="13">
        <v>26.47058823529412</v>
      </c>
      <c r="BX9" s="20">
        <v>14</v>
      </c>
      <c r="BY9" s="13">
        <v>2.9723991507431</v>
      </c>
    </row>
    <row r="10" spans="2:77" x14ac:dyDescent="0.2">
      <c r="B10" s="3" t="s">
        <v>43</v>
      </c>
      <c r="C10" s="20">
        <v>4</v>
      </c>
      <c r="D10" s="13">
        <v>11.76470588235294</v>
      </c>
      <c r="F10" s="20">
        <v>0</v>
      </c>
      <c r="G10" s="13">
        <v>0</v>
      </c>
      <c r="I10" s="3" t="s">
        <v>43</v>
      </c>
      <c r="J10" s="20">
        <v>4</v>
      </c>
      <c r="K10" s="13">
        <v>11.76470588235294</v>
      </c>
      <c r="M10" s="20">
        <v>0</v>
      </c>
      <c r="N10" s="13">
        <v>0</v>
      </c>
      <c r="P10" s="3" t="s">
        <v>43</v>
      </c>
      <c r="Q10" s="20">
        <v>3</v>
      </c>
      <c r="R10" s="13">
        <v>8.8235294117647065</v>
      </c>
      <c r="T10" s="20">
        <v>0</v>
      </c>
      <c r="U10" s="13">
        <v>0</v>
      </c>
      <c r="W10" s="3" t="s">
        <v>43</v>
      </c>
      <c r="X10" s="20">
        <v>3</v>
      </c>
      <c r="Y10" s="13">
        <v>8.8235294117647065</v>
      </c>
      <c r="AA10" s="20">
        <v>0</v>
      </c>
      <c r="AB10" s="13">
        <v>0</v>
      </c>
      <c r="AD10" s="3" t="s">
        <v>43</v>
      </c>
      <c r="AE10" s="20">
        <v>3</v>
      </c>
      <c r="AF10" s="13">
        <v>8.8235294117647065</v>
      </c>
      <c r="AH10" s="20">
        <v>0</v>
      </c>
      <c r="AI10" s="13">
        <v>0</v>
      </c>
      <c r="AK10" s="3" t="s">
        <v>43</v>
      </c>
      <c r="AL10" s="20">
        <v>3</v>
      </c>
      <c r="AM10" s="13">
        <v>8.8235294117647065</v>
      </c>
      <c r="AO10" s="20">
        <v>1</v>
      </c>
      <c r="AP10" s="13">
        <v>2.7777777777777777</v>
      </c>
      <c r="AR10" s="3" t="s">
        <v>43</v>
      </c>
      <c r="AS10" s="20">
        <v>3</v>
      </c>
      <c r="AT10" s="13">
        <v>8.8235294117647065</v>
      </c>
      <c r="AV10" s="20">
        <v>3</v>
      </c>
      <c r="AW10" s="13">
        <v>8.3333333333333321</v>
      </c>
      <c r="AY10" s="3" t="s">
        <v>43</v>
      </c>
      <c r="AZ10" s="20">
        <v>4</v>
      </c>
      <c r="BA10" s="13">
        <v>11.76470588235294</v>
      </c>
      <c r="BC10" s="20">
        <v>3</v>
      </c>
      <c r="BD10" s="13">
        <v>8.3333333333333321</v>
      </c>
      <c r="BF10" s="3" t="s">
        <v>43</v>
      </c>
      <c r="BG10" s="20">
        <v>5</v>
      </c>
      <c r="BH10" s="13">
        <v>14.705882352941178</v>
      </c>
      <c r="BJ10" s="20">
        <v>4</v>
      </c>
      <c r="BK10" s="13">
        <v>11.111111111111111</v>
      </c>
      <c r="BM10" s="3" t="s">
        <v>43</v>
      </c>
      <c r="BN10" s="20">
        <v>3</v>
      </c>
      <c r="BO10" s="13">
        <v>8.8235294117647065</v>
      </c>
      <c r="BQ10" s="20">
        <v>5</v>
      </c>
      <c r="BR10" s="13">
        <v>13.888888888888889</v>
      </c>
      <c r="BT10" s="3" t="s">
        <v>43</v>
      </c>
      <c r="BU10" s="20">
        <v>4</v>
      </c>
      <c r="BV10" s="13">
        <v>11.76470588235294</v>
      </c>
      <c r="BX10" s="20">
        <v>9</v>
      </c>
      <c r="BY10" s="13">
        <v>1.910828025477707</v>
      </c>
    </row>
    <row r="11" spans="2:77" x14ac:dyDescent="0.2">
      <c r="B11" s="3" t="s">
        <v>26</v>
      </c>
      <c r="C11" s="20">
        <v>11</v>
      </c>
      <c r="D11" s="13">
        <v>32.352941176470587</v>
      </c>
      <c r="F11" s="20">
        <v>1</v>
      </c>
      <c r="G11" s="13">
        <v>2.7777777777777777</v>
      </c>
      <c r="I11" s="3" t="s">
        <v>26</v>
      </c>
      <c r="J11" s="20">
        <v>11</v>
      </c>
      <c r="K11" s="13">
        <v>32.352941176470587</v>
      </c>
      <c r="M11" s="20">
        <v>1</v>
      </c>
      <c r="N11" s="13">
        <v>2.7777777777777777</v>
      </c>
      <c r="P11" s="3" t="s">
        <v>44</v>
      </c>
      <c r="Q11" s="20">
        <v>1</v>
      </c>
      <c r="R11" s="13">
        <v>2.9411764705882351</v>
      </c>
      <c r="T11" s="20">
        <v>1</v>
      </c>
      <c r="U11" s="13">
        <v>2.7777777777777777</v>
      </c>
      <c r="W11" s="3" t="s">
        <v>44</v>
      </c>
      <c r="X11" s="20">
        <v>1</v>
      </c>
      <c r="Y11" s="13">
        <v>2.9411764705882351</v>
      </c>
      <c r="AA11" s="20">
        <v>1</v>
      </c>
      <c r="AB11" s="13">
        <v>2.7777777777777777</v>
      </c>
      <c r="AD11" s="3" t="s">
        <v>44</v>
      </c>
      <c r="AE11" s="20">
        <v>1</v>
      </c>
      <c r="AF11" s="13">
        <v>2.9411764705882351</v>
      </c>
      <c r="AH11" s="20">
        <v>1</v>
      </c>
      <c r="AI11" s="13">
        <v>2.7777777777777777</v>
      </c>
      <c r="AK11" s="3" t="s">
        <v>44</v>
      </c>
      <c r="AL11" s="20">
        <v>1</v>
      </c>
      <c r="AM11" s="13">
        <v>2.9411764705882351</v>
      </c>
      <c r="AO11" s="20">
        <v>1</v>
      </c>
      <c r="AP11" s="13">
        <v>2.7777777777777777</v>
      </c>
      <c r="AR11" s="3" t="s">
        <v>44</v>
      </c>
      <c r="AS11" s="20">
        <v>2</v>
      </c>
      <c r="AT11" s="13">
        <v>5.8823529411764701</v>
      </c>
      <c r="AV11" s="20">
        <v>2</v>
      </c>
      <c r="AW11" s="13">
        <v>5.5555555555555554</v>
      </c>
      <c r="AY11" s="3" t="s">
        <v>44</v>
      </c>
      <c r="AZ11" s="20">
        <v>1</v>
      </c>
      <c r="BA11" s="13">
        <v>2.9411764705882351</v>
      </c>
      <c r="BC11" s="20">
        <v>1</v>
      </c>
      <c r="BD11" s="13">
        <v>2.7777777777777777</v>
      </c>
      <c r="BF11" s="3" t="s">
        <v>44</v>
      </c>
      <c r="BG11" s="20">
        <v>1</v>
      </c>
      <c r="BH11" s="13">
        <v>2.9411764705882351</v>
      </c>
      <c r="BJ11" s="20">
        <v>1</v>
      </c>
      <c r="BK11" s="13">
        <v>2.7777777777777777</v>
      </c>
      <c r="BM11" s="3" t="s">
        <v>44</v>
      </c>
      <c r="BN11" s="20">
        <v>1</v>
      </c>
      <c r="BO11" s="13">
        <v>2.9411764705882351</v>
      </c>
      <c r="BQ11" s="20">
        <v>0</v>
      </c>
      <c r="BR11" s="13">
        <v>0</v>
      </c>
      <c r="BT11" s="3" t="s">
        <v>44</v>
      </c>
      <c r="BU11" s="20">
        <v>3</v>
      </c>
      <c r="BV11" s="13">
        <v>8.8235294117647065</v>
      </c>
      <c r="BX11" s="20">
        <v>2</v>
      </c>
      <c r="BY11" s="13">
        <v>0.42462845010615713</v>
      </c>
    </row>
    <row r="12" spans="2:77" x14ac:dyDescent="0.2">
      <c r="B12" s="5" t="s">
        <v>10</v>
      </c>
      <c r="C12" s="19">
        <v>34</v>
      </c>
      <c r="D12" s="251">
        <v>100</v>
      </c>
      <c r="F12" s="19">
        <v>36</v>
      </c>
      <c r="G12" s="12">
        <v>100</v>
      </c>
      <c r="I12" s="5" t="s">
        <v>10</v>
      </c>
      <c r="J12" s="19">
        <v>34</v>
      </c>
      <c r="K12" s="12">
        <v>100</v>
      </c>
      <c r="M12" s="19">
        <v>36</v>
      </c>
      <c r="N12" s="12">
        <v>100</v>
      </c>
      <c r="P12" s="11" t="s">
        <v>26</v>
      </c>
      <c r="Q12" s="20">
        <v>10</v>
      </c>
      <c r="R12" s="13">
        <v>29.411764705882355</v>
      </c>
      <c r="T12" s="20">
        <v>1</v>
      </c>
      <c r="U12" s="13">
        <v>2.7777777777777777</v>
      </c>
      <c r="W12" s="3" t="s">
        <v>26</v>
      </c>
      <c r="X12" s="20">
        <v>10</v>
      </c>
      <c r="Y12" s="13">
        <v>29.411764705882355</v>
      </c>
      <c r="AA12" s="20">
        <v>1</v>
      </c>
      <c r="AB12" s="13">
        <v>2.7777777777777777</v>
      </c>
      <c r="AD12" s="3" t="s">
        <v>26</v>
      </c>
      <c r="AE12" s="20">
        <v>9</v>
      </c>
      <c r="AF12" s="13">
        <v>26.47058823529412</v>
      </c>
      <c r="AH12" s="20">
        <v>1</v>
      </c>
      <c r="AI12" s="13">
        <v>2.7777777777777777</v>
      </c>
      <c r="AK12" s="3" t="s">
        <v>26</v>
      </c>
      <c r="AL12" s="20">
        <v>10</v>
      </c>
      <c r="AM12" s="13">
        <v>29.411764705882355</v>
      </c>
      <c r="AO12" s="20">
        <v>1</v>
      </c>
      <c r="AP12" s="13">
        <v>2.7777777777777777</v>
      </c>
      <c r="AR12" s="3" t="s">
        <v>26</v>
      </c>
      <c r="AS12" s="20">
        <v>6</v>
      </c>
      <c r="AT12" s="13">
        <v>17.647058823529413</v>
      </c>
      <c r="AV12" s="20">
        <v>1</v>
      </c>
      <c r="AW12" s="13">
        <v>2.7777777777777777</v>
      </c>
      <c r="AY12" s="3" t="s">
        <v>26</v>
      </c>
      <c r="AZ12" s="20">
        <v>9</v>
      </c>
      <c r="BA12" s="13">
        <v>26.47058823529412</v>
      </c>
      <c r="BC12" s="20">
        <v>1</v>
      </c>
      <c r="BD12" s="13">
        <v>2.7777777777777777</v>
      </c>
      <c r="BF12" s="3" t="s">
        <v>26</v>
      </c>
      <c r="BG12" s="20">
        <v>11</v>
      </c>
      <c r="BH12" s="13">
        <v>32.352941176470587</v>
      </c>
      <c r="BJ12" s="20">
        <v>1</v>
      </c>
      <c r="BK12" s="13">
        <v>2.7777777777777777</v>
      </c>
      <c r="BM12" s="3" t="s">
        <v>26</v>
      </c>
      <c r="BN12" s="20">
        <v>9</v>
      </c>
      <c r="BO12" s="13">
        <v>26.47058823529412</v>
      </c>
      <c r="BQ12" s="20">
        <v>1</v>
      </c>
      <c r="BR12" s="13">
        <v>2.7777777777777777</v>
      </c>
      <c r="BT12" s="3" t="s">
        <v>26</v>
      </c>
      <c r="BU12" s="20">
        <v>9</v>
      </c>
      <c r="BV12" s="13">
        <v>26.47058823529412</v>
      </c>
      <c r="BX12" s="20">
        <v>1</v>
      </c>
      <c r="BY12" s="13">
        <v>0.21231422505307856</v>
      </c>
    </row>
    <row r="13" spans="2:77" x14ac:dyDescent="0.2">
      <c r="B13" s="5" t="s">
        <v>45</v>
      </c>
      <c r="C13" s="19">
        <v>34</v>
      </c>
      <c r="D13" s="251">
        <v>100</v>
      </c>
      <c r="F13" s="19">
        <v>36</v>
      </c>
      <c r="G13" s="12">
        <v>100</v>
      </c>
      <c r="I13" s="5" t="s">
        <v>45</v>
      </c>
      <c r="J13" s="19">
        <v>34</v>
      </c>
      <c r="K13" s="12">
        <v>100</v>
      </c>
      <c r="M13" s="19">
        <v>36</v>
      </c>
      <c r="N13" s="12">
        <v>100</v>
      </c>
      <c r="P13" s="5" t="s">
        <v>10</v>
      </c>
      <c r="Q13" s="19">
        <v>34</v>
      </c>
      <c r="R13" s="251">
        <v>100</v>
      </c>
      <c r="T13" s="19">
        <v>36</v>
      </c>
      <c r="U13" s="12">
        <v>100</v>
      </c>
      <c r="W13" s="5" t="s">
        <v>10</v>
      </c>
      <c r="X13" s="19">
        <v>34</v>
      </c>
      <c r="Y13" s="251">
        <v>100</v>
      </c>
      <c r="AA13" s="19">
        <v>36</v>
      </c>
      <c r="AB13" s="12">
        <v>100</v>
      </c>
      <c r="AD13" s="5" t="s">
        <v>10</v>
      </c>
      <c r="AE13" s="19">
        <v>34</v>
      </c>
      <c r="AF13" s="251">
        <v>100</v>
      </c>
      <c r="AH13" s="19">
        <v>36</v>
      </c>
      <c r="AI13" s="12">
        <v>100</v>
      </c>
      <c r="AK13" s="5" t="s">
        <v>10</v>
      </c>
      <c r="AL13" s="19">
        <v>34</v>
      </c>
      <c r="AM13" s="251">
        <v>100</v>
      </c>
      <c r="AO13" s="19">
        <v>36</v>
      </c>
      <c r="AP13" s="12">
        <v>100</v>
      </c>
      <c r="AR13" s="5" t="s">
        <v>10</v>
      </c>
      <c r="AS13" s="19">
        <v>34</v>
      </c>
      <c r="AT13" s="251">
        <v>100</v>
      </c>
      <c r="AV13" s="19">
        <v>39</v>
      </c>
      <c r="AW13" s="12">
        <v>108.33333333333333</v>
      </c>
      <c r="AY13" s="5" t="s">
        <v>10</v>
      </c>
      <c r="AZ13" s="19">
        <v>34</v>
      </c>
      <c r="BA13" s="251">
        <v>100</v>
      </c>
      <c r="BC13" s="19">
        <v>36</v>
      </c>
      <c r="BD13" s="12">
        <v>100</v>
      </c>
      <c r="BF13" s="5" t="s">
        <v>10</v>
      </c>
      <c r="BG13" s="19">
        <v>34</v>
      </c>
      <c r="BH13" s="251">
        <v>100</v>
      </c>
      <c r="BJ13" s="21">
        <v>37</v>
      </c>
      <c r="BK13" s="18">
        <v>102.77777777777777</v>
      </c>
      <c r="BM13" s="5" t="s">
        <v>10</v>
      </c>
      <c r="BN13" s="19">
        <v>34</v>
      </c>
      <c r="BO13" s="251">
        <v>100</v>
      </c>
      <c r="BQ13" s="19">
        <v>39</v>
      </c>
      <c r="BR13" s="12">
        <v>108.33333333333333</v>
      </c>
      <c r="BT13" s="5" t="s">
        <v>10</v>
      </c>
      <c r="BU13" s="19">
        <v>34</v>
      </c>
      <c r="BV13" s="251">
        <v>100</v>
      </c>
      <c r="BX13" s="19">
        <v>39</v>
      </c>
      <c r="BY13" s="12">
        <v>8.2802547770700627</v>
      </c>
    </row>
    <row r="14" spans="2:77" x14ac:dyDescent="0.2">
      <c r="D14" s="13"/>
      <c r="G14" s="13"/>
      <c r="K14" s="13"/>
      <c r="N14" s="13"/>
      <c r="P14" s="5" t="s">
        <v>45</v>
      </c>
      <c r="Q14" s="19">
        <v>34</v>
      </c>
      <c r="R14" s="251">
        <v>100</v>
      </c>
      <c r="T14" s="19">
        <v>36</v>
      </c>
      <c r="U14" s="12">
        <v>100</v>
      </c>
      <c r="W14" s="5" t="s">
        <v>45</v>
      </c>
      <c r="X14" s="19">
        <v>34</v>
      </c>
      <c r="Y14" s="251">
        <v>100</v>
      </c>
      <c r="AA14" s="19">
        <v>36</v>
      </c>
      <c r="AB14" s="12">
        <v>100</v>
      </c>
      <c r="AD14" s="5" t="s">
        <v>45</v>
      </c>
      <c r="AE14" s="19">
        <v>34</v>
      </c>
      <c r="AF14" s="251">
        <v>100</v>
      </c>
      <c r="AH14" s="19">
        <v>36</v>
      </c>
      <c r="AI14" s="12">
        <v>100</v>
      </c>
      <c r="AK14" s="5" t="s">
        <v>45</v>
      </c>
      <c r="AL14" s="19">
        <v>34</v>
      </c>
      <c r="AM14" s="251">
        <v>100</v>
      </c>
      <c r="AO14" s="19">
        <v>36</v>
      </c>
      <c r="AP14" s="12">
        <v>100</v>
      </c>
      <c r="AR14" s="5" t="s">
        <v>45</v>
      </c>
      <c r="AS14" s="19">
        <v>34</v>
      </c>
      <c r="AT14" s="251">
        <v>100</v>
      </c>
      <c r="AV14" s="19">
        <v>36</v>
      </c>
      <c r="AW14" s="12">
        <v>100</v>
      </c>
      <c r="AY14" s="5" t="s">
        <v>45</v>
      </c>
      <c r="AZ14" s="19">
        <v>34</v>
      </c>
      <c r="BA14" s="251">
        <v>100</v>
      </c>
      <c r="BC14" s="19">
        <v>36</v>
      </c>
      <c r="BD14" s="12">
        <v>100</v>
      </c>
      <c r="BF14" s="5" t="s">
        <v>45</v>
      </c>
      <c r="BG14" s="19">
        <v>34</v>
      </c>
      <c r="BH14" s="251">
        <v>100</v>
      </c>
      <c r="BJ14" s="19">
        <v>36</v>
      </c>
      <c r="BK14" s="12">
        <v>100</v>
      </c>
      <c r="BM14" s="5" t="s">
        <v>45</v>
      </c>
      <c r="BN14" s="19">
        <v>34</v>
      </c>
      <c r="BO14" s="251">
        <v>100</v>
      </c>
      <c r="BQ14" s="19">
        <v>36</v>
      </c>
      <c r="BR14" s="12">
        <v>100</v>
      </c>
      <c r="BT14" s="5" t="s">
        <v>45</v>
      </c>
      <c r="BU14" s="19">
        <v>34</v>
      </c>
      <c r="BV14" s="251">
        <v>100</v>
      </c>
      <c r="BX14" s="19">
        <v>36</v>
      </c>
      <c r="BY14" s="12">
        <v>100</v>
      </c>
    </row>
    <row r="15" spans="2:77" x14ac:dyDescent="0.2">
      <c r="D15" s="13"/>
      <c r="G15" s="13"/>
      <c r="K15" s="13"/>
      <c r="N15" s="13"/>
      <c r="R15" s="13"/>
      <c r="U15" s="13"/>
      <c r="Y15" s="13"/>
      <c r="AB15" s="13"/>
      <c r="AF15" s="13"/>
      <c r="AI15" s="13"/>
      <c r="AM15" s="13"/>
      <c r="AP15" s="13"/>
      <c r="AT15" s="13"/>
      <c r="AW15" s="13"/>
      <c r="BA15" s="13"/>
      <c r="BD15" s="13"/>
      <c r="BF15" s="11"/>
      <c r="BG15" s="11"/>
      <c r="BH15" s="14"/>
      <c r="BJ15" s="11"/>
      <c r="BK15" s="14"/>
      <c r="BM15" s="11"/>
      <c r="BN15" s="11"/>
      <c r="BO15" s="14"/>
      <c r="BQ15" s="11"/>
      <c r="BR15" s="14"/>
      <c r="BT15" s="11"/>
      <c r="BU15" s="11"/>
      <c r="BV15" s="14"/>
      <c r="BX15" s="11"/>
      <c r="BY15" s="14"/>
    </row>
    <row r="16" spans="2:77" x14ac:dyDescent="0.2">
      <c r="D16" s="13"/>
      <c r="G16" s="13"/>
      <c r="K16" s="13"/>
      <c r="N16" s="13"/>
      <c r="R16" s="13"/>
      <c r="U16" s="13"/>
      <c r="Y16" s="13"/>
      <c r="AB16" s="13"/>
      <c r="AF16" s="13"/>
      <c r="AI16" s="13"/>
      <c r="AM16" s="13"/>
      <c r="AP16" s="13"/>
      <c r="AT16" s="13"/>
      <c r="AW16" s="13"/>
      <c r="BA16" s="13"/>
      <c r="BD16" s="13"/>
      <c r="BH16" s="13"/>
      <c r="BK16" s="13"/>
      <c r="BO16" s="13"/>
      <c r="BR16" s="13"/>
      <c r="BV16" s="13"/>
      <c r="BY16" s="13"/>
    </row>
    <row r="17" spans="1:77" x14ac:dyDescent="0.2">
      <c r="B17" s="3" t="s">
        <v>46</v>
      </c>
      <c r="D17" s="13"/>
      <c r="G17" s="13"/>
      <c r="I17" s="3" t="s">
        <v>46</v>
      </c>
      <c r="K17" s="13"/>
      <c r="N17" s="13"/>
      <c r="P17" s="3" t="s">
        <v>46</v>
      </c>
      <c r="R17" s="13"/>
      <c r="U17" s="13"/>
      <c r="W17" s="3" t="s">
        <v>46</v>
      </c>
      <c r="Y17" s="13"/>
      <c r="AB17" s="13"/>
      <c r="AD17" s="3" t="s">
        <v>46</v>
      </c>
      <c r="AF17" s="13"/>
      <c r="AI17" s="13"/>
      <c r="AK17" s="3" t="s">
        <v>46</v>
      </c>
      <c r="AM17" s="13"/>
      <c r="AP17" s="13"/>
      <c r="AR17" s="3" t="s">
        <v>46</v>
      </c>
      <c r="AT17" s="13"/>
      <c r="AW17" s="13"/>
      <c r="AY17" s="3" t="s">
        <v>46</v>
      </c>
      <c r="BA17" s="13"/>
      <c r="BD17" s="13"/>
      <c r="BF17" s="3" t="s">
        <v>46</v>
      </c>
      <c r="BH17" s="13"/>
      <c r="BK17" s="13"/>
      <c r="BM17" s="3" t="s">
        <v>46</v>
      </c>
      <c r="BO17" s="13"/>
      <c r="BR17" s="13"/>
      <c r="BT17" s="3" t="s">
        <v>46</v>
      </c>
      <c r="BV17" s="13"/>
      <c r="BY17" s="13"/>
    </row>
    <row r="18" spans="1:77" x14ac:dyDescent="0.2">
      <c r="B18" s="5"/>
      <c r="C18" s="19" t="s">
        <v>6</v>
      </c>
      <c r="D18" s="12" t="s">
        <v>7</v>
      </c>
      <c r="F18" s="19" t="s">
        <v>6</v>
      </c>
      <c r="G18" s="12" t="s">
        <v>7</v>
      </c>
      <c r="I18" s="5"/>
      <c r="J18" s="19" t="s">
        <v>6</v>
      </c>
      <c r="K18" s="12" t="s">
        <v>7</v>
      </c>
      <c r="M18" s="19" t="s">
        <v>6</v>
      </c>
      <c r="N18" s="12" t="s">
        <v>7</v>
      </c>
      <c r="P18" s="5"/>
      <c r="Q18" s="19" t="s">
        <v>6</v>
      </c>
      <c r="R18" s="12" t="s">
        <v>7</v>
      </c>
      <c r="T18" s="19" t="s">
        <v>6</v>
      </c>
      <c r="U18" s="12" t="s">
        <v>7</v>
      </c>
      <c r="W18" s="5"/>
      <c r="X18" s="19" t="s">
        <v>6</v>
      </c>
      <c r="Y18" s="12" t="s">
        <v>7</v>
      </c>
      <c r="AA18" s="19" t="s">
        <v>6</v>
      </c>
      <c r="AB18" s="12" t="s">
        <v>7</v>
      </c>
      <c r="AD18" s="5"/>
      <c r="AE18" s="19" t="s">
        <v>6</v>
      </c>
      <c r="AF18" s="12" t="s">
        <v>7</v>
      </c>
      <c r="AH18" s="19" t="s">
        <v>6</v>
      </c>
      <c r="AI18" s="12" t="s">
        <v>7</v>
      </c>
      <c r="AK18" s="5"/>
      <c r="AL18" s="19" t="s">
        <v>6</v>
      </c>
      <c r="AM18" s="12" t="s">
        <v>7</v>
      </c>
      <c r="AO18" s="19" t="s">
        <v>6</v>
      </c>
      <c r="AP18" s="12" t="s">
        <v>7</v>
      </c>
      <c r="AR18" s="5"/>
      <c r="AS18" s="19" t="s">
        <v>6</v>
      </c>
      <c r="AT18" s="12" t="s">
        <v>7</v>
      </c>
      <c r="AV18" s="19" t="s">
        <v>6</v>
      </c>
      <c r="AW18" s="12" t="s">
        <v>7</v>
      </c>
      <c r="AY18" s="5"/>
      <c r="AZ18" s="19" t="s">
        <v>6</v>
      </c>
      <c r="BA18" s="12" t="s">
        <v>7</v>
      </c>
      <c r="BC18" s="19" t="s">
        <v>6</v>
      </c>
      <c r="BD18" s="12" t="s">
        <v>7</v>
      </c>
      <c r="BF18" s="5"/>
      <c r="BG18" s="19" t="s">
        <v>6</v>
      </c>
      <c r="BH18" s="12" t="s">
        <v>7</v>
      </c>
      <c r="BJ18" s="19" t="s">
        <v>6</v>
      </c>
      <c r="BK18" s="12" t="s">
        <v>7</v>
      </c>
      <c r="BM18" s="5"/>
      <c r="BN18" s="19" t="s">
        <v>6</v>
      </c>
      <c r="BO18" s="12" t="s">
        <v>7</v>
      </c>
      <c r="BQ18" s="19" t="s">
        <v>6</v>
      </c>
      <c r="BR18" s="12" t="s">
        <v>7</v>
      </c>
      <c r="BT18" s="5"/>
      <c r="BU18" s="19" t="s">
        <v>6</v>
      </c>
      <c r="BV18" s="12" t="s">
        <v>7</v>
      </c>
      <c r="BX18" s="19" t="s">
        <v>6</v>
      </c>
      <c r="BY18" s="12" t="s">
        <v>7</v>
      </c>
    </row>
    <row r="19" spans="1:77" x14ac:dyDescent="0.2">
      <c r="A19" s="3">
        <v>1</v>
      </c>
      <c r="B19" s="3" t="s">
        <v>12</v>
      </c>
      <c r="C19" s="20">
        <v>0</v>
      </c>
      <c r="D19" s="13">
        <v>0</v>
      </c>
      <c r="F19" s="20">
        <v>0</v>
      </c>
      <c r="G19" s="13">
        <v>0</v>
      </c>
      <c r="I19" s="3" t="s">
        <v>12</v>
      </c>
      <c r="J19" s="20">
        <v>0</v>
      </c>
      <c r="K19" s="13">
        <v>0</v>
      </c>
      <c r="M19" s="20">
        <v>0</v>
      </c>
      <c r="N19" s="13">
        <v>0</v>
      </c>
      <c r="P19" s="3" t="s">
        <v>12</v>
      </c>
      <c r="Q19" s="20">
        <v>0</v>
      </c>
      <c r="R19" s="13">
        <v>0</v>
      </c>
      <c r="T19" s="20">
        <v>0</v>
      </c>
      <c r="U19" s="13">
        <v>0</v>
      </c>
      <c r="W19" s="3" t="s">
        <v>12</v>
      </c>
      <c r="X19" s="20">
        <v>0</v>
      </c>
      <c r="Y19" s="13">
        <v>0</v>
      </c>
      <c r="AA19" s="20">
        <v>0</v>
      </c>
      <c r="AB19" s="13">
        <v>0</v>
      </c>
      <c r="AD19" s="3" t="s">
        <v>12</v>
      </c>
      <c r="AE19" s="20">
        <v>1</v>
      </c>
      <c r="AF19" s="13">
        <v>50</v>
      </c>
      <c r="AH19" s="20">
        <v>0</v>
      </c>
      <c r="AI19" s="13">
        <v>0</v>
      </c>
      <c r="AK19" s="3" t="s">
        <v>12</v>
      </c>
      <c r="AL19" s="20">
        <v>0</v>
      </c>
      <c r="AM19" s="13">
        <v>0</v>
      </c>
      <c r="AO19" s="20">
        <v>0</v>
      </c>
      <c r="AP19" s="13">
        <v>0</v>
      </c>
      <c r="AR19" s="3" t="s">
        <v>12</v>
      </c>
      <c r="AS19" s="20">
        <v>0</v>
      </c>
      <c r="AT19" s="13">
        <v>0</v>
      </c>
      <c r="AV19" s="20">
        <v>0</v>
      </c>
      <c r="AW19" s="13">
        <v>0</v>
      </c>
      <c r="AY19" s="3" t="s">
        <v>12</v>
      </c>
      <c r="AZ19" s="20">
        <v>2</v>
      </c>
      <c r="BA19" s="13">
        <v>66.666666666666657</v>
      </c>
      <c r="BC19" s="20">
        <v>1</v>
      </c>
      <c r="BD19" s="13">
        <v>25</v>
      </c>
      <c r="BF19" s="3" t="s">
        <v>12</v>
      </c>
      <c r="BG19" s="20">
        <v>0</v>
      </c>
      <c r="BH19" s="13">
        <v>0</v>
      </c>
      <c r="BJ19" s="20">
        <v>0</v>
      </c>
      <c r="BK19" s="13">
        <v>0</v>
      </c>
      <c r="BM19" s="3" t="s">
        <v>12</v>
      </c>
      <c r="BN19" s="20">
        <v>1</v>
      </c>
      <c r="BO19" s="13">
        <v>10</v>
      </c>
      <c r="BQ19" s="20">
        <v>1</v>
      </c>
      <c r="BR19" s="13">
        <v>10</v>
      </c>
      <c r="BT19" s="3" t="s">
        <v>12</v>
      </c>
      <c r="BU19" s="20">
        <v>1</v>
      </c>
      <c r="BV19" s="13">
        <v>11.111111111111111</v>
      </c>
      <c r="BX19" s="20">
        <v>1</v>
      </c>
      <c r="BY19" s="13">
        <v>7.1428571428571423</v>
      </c>
    </row>
    <row r="20" spans="1:77" x14ac:dyDescent="0.2">
      <c r="A20" s="3">
        <v>2</v>
      </c>
      <c r="B20" s="3" t="s">
        <v>13</v>
      </c>
      <c r="C20" s="20">
        <v>0</v>
      </c>
      <c r="D20" s="13">
        <v>0</v>
      </c>
      <c r="F20" s="20">
        <v>0</v>
      </c>
      <c r="G20" s="13">
        <v>0</v>
      </c>
      <c r="I20" s="3" t="s">
        <v>13</v>
      </c>
      <c r="J20" s="20">
        <v>0</v>
      </c>
      <c r="K20" s="13">
        <v>0</v>
      </c>
      <c r="M20" s="20">
        <v>0</v>
      </c>
      <c r="N20" s="13">
        <v>0</v>
      </c>
      <c r="P20" s="3" t="s">
        <v>13</v>
      </c>
      <c r="Q20" s="20">
        <v>0</v>
      </c>
      <c r="R20" s="13">
        <v>0</v>
      </c>
      <c r="T20" s="20">
        <v>0</v>
      </c>
      <c r="U20" s="13">
        <v>0</v>
      </c>
      <c r="W20" s="3" t="s">
        <v>13</v>
      </c>
      <c r="X20" s="20">
        <v>0</v>
      </c>
      <c r="Y20" s="13">
        <v>0</v>
      </c>
      <c r="AA20" s="20">
        <v>0</v>
      </c>
      <c r="AB20" s="13">
        <v>0</v>
      </c>
      <c r="AD20" s="3" t="s">
        <v>13</v>
      </c>
      <c r="AE20" s="20">
        <v>0</v>
      </c>
      <c r="AF20" s="13">
        <v>0</v>
      </c>
      <c r="AH20" s="20">
        <v>0</v>
      </c>
      <c r="AI20" s="13">
        <v>0</v>
      </c>
      <c r="AK20" s="3" t="s">
        <v>13</v>
      </c>
      <c r="AL20" s="20">
        <v>0</v>
      </c>
      <c r="AM20" s="13">
        <v>0</v>
      </c>
      <c r="AO20" s="20">
        <v>0</v>
      </c>
      <c r="AP20" s="13">
        <v>0</v>
      </c>
      <c r="AR20" s="3" t="s">
        <v>13</v>
      </c>
      <c r="AS20" s="20">
        <v>0</v>
      </c>
      <c r="AT20" s="13">
        <v>0</v>
      </c>
      <c r="AV20" s="20">
        <v>0</v>
      </c>
      <c r="AW20" s="13">
        <v>0</v>
      </c>
      <c r="AY20" s="3" t="s">
        <v>13</v>
      </c>
      <c r="AZ20" s="20">
        <v>1</v>
      </c>
      <c r="BA20" s="13">
        <v>33.333333333333329</v>
      </c>
      <c r="BC20" s="20">
        <v>0</v>
      </c>
      <c r="BD20" s="13">
        <v>0</v>
      </c>
      <c r="BF20" s="3" t="s">
        <v>13</v>
      </c>
      <c r="BG20" s="20">
        <v>0</v>
      </c>
      <c r="BH20" s="13">
        <v>0</v>
      </c>
      <c r="BJ20" s="20">
        <v>0</v>
      </c>
      <c r="BK20" s="13">
        <v>0</v>
      </c>
      <c r="BM20" s="3" t="s">
        <v>13</v>
      </c>
      <c r="BN20" s="20">
        <v>0</v>
      </c>
      <c r="BO20" s="13">
        <v>0</v>
      </c>
      <c r="BQ20" s="20">
        <v>0</v>
      </c>
      <c r="BR20" s="13">
        <v>0</v>
      </c>
      <c r="BT20" s="3" t="s">
        <v>13</v>
      </c>
      <c r="BU20" s="20">
        <v>0</v>
      </c>
      <c r="BV20" s="13">
        <v>0</v>
      </c>
      <c r="BX20" s="20">
        <v>0</v>
      </c>
      <c r="BY20" s="13">
        <v>0</v>
      </c>
    </row>
    <row r="21" spans="1:77" x14ac:dyDescent="0.2">
      <c r="A21" s="3">
        <v>3</v>
      </c>
      <c r="B21" s="3" t="s">
        <v>14</v>
      </c>
      <c r="C21" s="20">
        <v>0</v>
      </c>
      <c r="D21" s="13">
        <v>0</v>
      </c>
      <c r="F21" s="20">
        <v>0</v>
      </c>
      <c r="G21" s="13">
        <v>0</v>
      </c>
      <c r="I21" s="3" t="s">
        <v>14</v>
      </c>
      <c r="J21" s="20">
        <v>0</v>
      </c>
      <c r="K21" s="13">
        <v>0</v>
      </c>
      <c r="M21" s="20">
        <v>0</v>
      </c>
      <c r="N21" s="13">
        <v>0</v>
      </c>
      <c r="P21" s="3" t="s">
        <v>14</v>
      </c>
      <c r="Q21" s="20">
        <v>0</v>
      </c>
      <c r="R21" s="13">
        <v>0</v>
      </c>
      <c r="T21" s="20">
        <v>0</v>
      </c>
      <c r="U21" s="13">
        <v>0</v>
      </c>
      <c r="W21" s="3" t="s">
        <v>14</v>
      </c>
      <c r="X21" s="20">
        <v>0</v>
      </c>
      <c r="Y21" s="13">
        <v>0</v>
      </c>
      <c r="AA21" s="20">
        <v>0</v>
      </c>
      <c r="AB21" s="13">
        <v>0</v>
      </c>
      <c r="AD21" s="3" t="s">
        <v>14</v>
      </c>
      <c r="AE21" s="20">
        <v>0</v>
      </c>
      <c r="AF21" s="13">
        <v>0</v>
      </c>
      <c r="AH21" s="20">
        <v>0</v>
      </c>
      <c r="AI21" s="13">
        <v>0</v>
      </c>
      <c r="AK21" s="3" t="s">
        <v>14</v>
      </c>
      <c r="AL21" s="20">
        <v>0</v>
      </c>
      <c r="AM21" s="13">
        <v>0</v>
      </c>
      <c r="AO21" s="20">
        <v>0</v>
      </c>
      <c r="AP21" s="13">
        <v>0</v>
      </c>
      <c r="AR21" s="3" t="s">
        <v>14</v>
      </c>
      <c r="AS21" s="20">
        <v>1</v>
      </c>
      <c r="AT21" s="13">
        <v>6.25</v>
      </c>
      <c r="AV21" s="20">
        <v>0</v>
      </c>
      <c r="AW21" s="13">
        <v>0</v>
      </c>
      <c r="AY21" s="3" t="s">
        <v>14</v>
      </c>
      <c r="AZ21" s="20">
        <v>0</v>
      </c>
      <c r="BA21" s="13">
        <v>0</v>
      </c>
      <c r="BC21" s="20">
        <v>1</v>
      </c>
      <c r="BD21" s="13">
        <v>25</v>
      </c>
      <c r="BF21" s="3" t="s">
        <v>14</v>
      </c>
      <c r="BG21" s="20">
        <v>1</v>
      </c>
      <c r="BH21" s="13">
        <v>33.333333333333329</v>
      </c>
      <c r="BJ21" s="20">
        <v>0</v>
      </c>
      <c r="BK21" s="13">
        <v>0</v>
      </c>
      <c r="BM21" s="3" t="s">
        <v>14</v>
      </c>
      <c r="BN21" s="20">
        <v>0</v>
      </c>
      <c r="BO21" s="13">
        <v>0</v>
      </c>
      <c r="BQ21" s="20">
        <v>0</v>
      </c>
      <c r="BR21" s="13">
        <v>0</v>
      </c>
      <c r="BT21" s="3" t="s">
        <v>14</v>
      </c>
      <c r="BU21" s="20">
        <v>0</v>
      </c>
      <c r="BV21" s="13">
        <v>0</v>
      </c>
      <c r="BX21" s="20">
        <v>0</v>
      </c>
      <c r="BY21" s="13">
        <v>0</v>
      </c>
    </row>
    <row r="22" spans="1:77" x14ac:dyDescent="0.2">
      <c r="A22" s="3">
        <v>4</v>
      </c>
      <c r="B22" s="3" t="s">
        <v>15</v>
      </c>
      <c r="C22" s="20">
        <v>0</v>
      </c>
      <c r="D22" s="13">
        <v>0</v>
      </c>
      <c r="F22" s="20">
        <v>0</v>
      </c>
      <c r="G22" s="13">
        <v>0</v>
      </c>
      <c r="I22" s="3" t="s">
        <v>15</v>
      </c>
      <c r="J22" s="20">
        <v>0</v>
      </c>
      <c r="K22" s="13">
        <v>0</v>
      </c>
      <c r="M22" s="20">
        <v>0</v>
      </c>
      <c r="N22" s="13">
        <v>0</v>
      </c>
      <c r="P22" s="3" t="s">
        <v>15</v>
      </c>
      <c r="Q22" s="20">
        <v>0</v>
      </c>
      <c r="R22" s="13">
        <v>0</v>
      </c>
      <c r="T22" s="20">
        <v>0</v>
      </c>
      <c r="U22" s="13">
        <v>0</v>
      </c>
      <c r="W22" s="3" t="s">
        <v>15</v>
      </c>
      <c r="X22" s="20">
        <v>0</v>
      </c>
      <c r="Y22" s="13">
        <v>0</v>
      </c>
      <c r="AA22" s="20">
        <v>0</v>
      </c>
      <c r="AB22" s="13">
        <v>0</v>
      </c>
      <c r="AD22" s="3" t="s">
        <v>15</v>
      </c>
      <c r="AE22" s="20">
        <v>0</v>
      </c>
      <c r="AF22" s="13">
        <v>0</v>
      </c>
      <c r="AH22" s="20">
        <v>0</v>
      </c>
      <c r="AI22" s="13">
        <v>0</v>
      </c>
      <c r="AK22" s="3" t="s">
        <v>15</v>
      </c>
      <c r="AL22" s="20">
        <v>0</v>
      </c>
      <c r="AM22" s="13">
        <v>0</v>
      </c>
      <c r="AO22" s="20">
        <v>0</v>
      </c>
      <c r="AP22" s="13">
        <v>0</v>
      </c>
      <c r="AR22" s="3" t="s">
        <v>15</v>
      </c>
      <c r="AS22" s="20">
        <v>0</v>
      </c>
      <c r="AT22" s="13">
        <v>0</v>
      </c>
      <c r="AV22" s="20">
        <v>0</v>
      </c>
      <c r="AW22" s="13">
        <v>0</v>
      </c>
      <c r="AY22" s="3" t="s">
        <v>15</v>
      </c>
      <c r="AZ22" s="20">
        <v>0</v>
      </c>
      <c r="BA22" s="13">
        <v>0</v>
      </c>
      <c r="BC22" s="20">
        <v>0</v>
      </c>
      <c r="BD22" s="13">
        <v>0</v>
      </c>
      <c r="BF22" s="3" t="s">
        <v>15</v>
      </c>
      <c r="BG22" s="20">
        <v>0</v>
      </c>
      <c r="BH22" s="13">
        <v>0</v>
      </c>
      <c r="BJ22" s="20">
        <v>0</v>
      </c>
      <c r="BK22" s="13">
        <v>0</v>
      </c>
      <c r="BM22" s="3" t="s">
        <v>15</v>
      </c>
      <c r="BN22" s="20">
        <v>0</v>
      </c>
      <c r="BO22" s="13">
        <v>0</v>
      </c>
      <c r="BQ22" s="20">
        <v>0</v>
      </c>
      <c r="BR22" s="13">
        <v>0</v>
      </c>
      <c r="BT22" s="3" t="s">
        <v>15</v>
      </c>
      <c r="BU22" s="20">
        <v>0</v>
      </c>
      <c r="BV22" s="13">
        <v>0</v>
      </c>
      <c r="BX22" s="20">
        <v>0</v>
      </c>
      <c r="BY22" s="13">
        <v>0</v>
      </c>
    </row>
    <row r="23" spans="1:77" x14ac:dyDescent="0.2">
      <c r="A23" s="3">
        <v>5</v>
      </c>
      <c r="B23" s="3" t="s">
        <v>16</v>
      </c>
      <c r="C23" s="20">
        <v>0</v>
      </c>
      <c r="D23" s="13">
        <v>0</v>
      </c>
      <c r="F23" s="20">
        <v>0</v>
      </c>
      <c r="G23" s="13">
        <v>0</v>
      </c>
      <c r="I23" s="3" t="s">
        <v>16</v>
      </c>
      <c r="J23" s="20">
        <v>0</v>
      </c>
      <c r="K23" s="13">
        <v>0</v>
      </c>
      <c r="M23" s="20">
        <v>0</v>
      </c>
      <c r="N23" s="13">
        <v>0</v>
      </c>
      <c r="P23" s="3" t="s">
        <v>16</v>
      </c>
      <c r="Q23" s="20">
        <v>0</v>
      </c>
      <c r="R23" s="13">
        <v>0</v>
      </c>
      <c r="T23" s="20">
        <v>0</v>
      </c>
      <c r="U23" s="13">
        <v>0</v>
      </c>
      <c r="W23" s="3" t="s">
        <v>16</v>
      </c>
      <c r="X23" s="20">
        <v>0</v>
      </c>
      <c r="Y23" s="13">
        <v>0</v>
      </c>
      <c r="AA23" s="20">
        <v>0</v>
      </c>
      <c r="AB23" s="13">
        <v>0</v>
      </c>
      <c r="AD23" s="3" t="s">
        <v>16</v>
      </c>
      <c r="AE23" s="20">
        <v>0</v>
      </c>
      <c r="AF23" s="13">
        <v>0</v>
      </c>
      <c r="AH23" s="20">
        <v>0</v>
      </c>
      <c r="AI23" s="13">
        <v>0</v>
      </c>
      <c r="AK23" s="3" t="s">
        <v>16</v>
      </c>
      <c r="AL23" s="20">
        <v>0</v>
      </c>
      <c r="AM23" s="13">
        <v>0</v>
      </c>
      <c r="AO23" s="20">
        <v>0</v>
      </c>
      <c r="AP23" s="13">
        <v>0</v>
      </c>
      <c r="AR23" s="3" t="s">
        <v>16</v>
      </c>
      <c r="AS23" s="20">
        <v>0</v>
      </c>
      <c r="AT23" s="13">
        <v>0</v>
      </c>
      <c r="AV23" s="20">
        <v>0</v>
      </c>
      <c r="AW23" s="13">
        <v>0</v>
      </c>
      <c r="AY23" s="3" t="s">
        <v>16</v>
      </c>
      <c r="AZ23" s="20">
        <v>0</v>
      </c>
      <c r="BA23" s="13">
        <v>0</v>
      </c>
      <c r="BC23" s="20">
        <v>1</v>
      </c>
      <c r="BD23" s="13">
        <v>25</v>
      </c>
      <c r="BF23" s="3" t="s">
        <v>16</v>
      </c>
      <c r="BG23" s="20">
        <v>0</v>
      </c>
      <c r="BH23" s="13">
        <v>0</v>
      </c>
      <c r="BJ23" s="20">
        <v>0</v>
      </c>
      <c r="BK23" s="13">
        <v>0</v>
      </c>
      <c r="BM23" s="3" t="s">
        <v>16</v>
      </c>
      <c r="BN23" s="20">
        <v>0</v>
      </c>
      <c r="BO23" s="13">
        <v>0</v>
      </c>
      <c r="BQ23" s="20">
        <v>0</v>
      </c>
      <c r="BR23" s="13">
        <v>0</v>
      </c>
      <c r="BT23" s="3" t="s">
        <v>16</v>
      </c>
      <c r="BU23" s="20">
        <v>0</v>
      </c>
      <c r="BV23" s="13">
        <v>0</v>
      </c>
      <c r="BX23" s="20">
        <v>0</v>
      </c>
      <c r="BY23" s="13">
        <v>0</v>
      </c>
    </row>
    <row r="24" spans="1:77" x14ac:dyDescent="0.2">
      <c r="A24" s="3">
        <v>6</v>
      </c>
      <c r="B24" s="3" t="s">
        <v>50</v>
      </c>
      <c r="C24" s="20">
        <v>0</v>
      </c>
      <c r="D24" s="13">
        <v>0</v>
      </c>
      <c r="F24" s="20">
        <v>0</v>
      </c>
      <c r="G24" s="13">
        <v>0</v>
      </c>
      <c r="I24" s="3" t="s">
        <v>50</v>
      </c>
      <c r="J24" s="20">
        <v>0</v>
      </c>
      <c r="K24" s="13">
        <v>0</v>
      </c>
      <c r="M24" s="20">
        <v>0</v>
      </c>
      <c r="N24" s="13">
        <v>0</v>
      </c>
      <c r="P24" s="3" t="s">
        <v>50</v>
      </c>
      <c r="Q24" s="20">
        <v>0</v>
      </c>
      <c r="R24" s="13">
        <v>0</v>
      </c>
      <c r="T24" s="20">
        <v>0</v>
      </c>
      <c r="U24" s="13">
        <v>0</v>
      </c>
      <c r="W24" s="3" t="s">
        <v>50</v>
      </c>
      <c r="X24" s="20">
        <v>0</v>
      </c>
      <c r="Y24" s="13">
        <v>0</v>
      </c>
      <c r="AA24" s="20">
        <v>0</v>
      </c>
      <c r="AB24" s="13">
        <v>0</v>
      </c>
      <c r="AD24" s="3" t="s">
        <v>50</v>
      </c>
      <c r="AE24" s="20">
        <v>0</v>
      </c>
      <c r="AF24" s="13">
        <v>0</v>
      </c>
      <c r="AH24" s="20">
        <v>0</v>
      </c>
      <c r="AI24" s="13">
        <v>0</v>
      </c>
      <c r="AK24" s="3" t="s">
        <v>50</v>
      </c>
      <c r="AL24" s="20">
        <v>0</v>
      </c>
      <c r="AM24" s="13">
        <v>0</v>
      </c>
      <c r="AO24" s="20">
        <v>0</v>
      </c>
      <c r="AP24" s="13">
        <v>0</v>
      </c>
      <c r="AR24" s="3" t="s">
        <v>50</v>
      </c>
      <c r="AS24" s="20">
        <v>0</v>
      </c>
      <c r="AT24" s="13">
        <v>0</v>
      </c>
      <c r="AV24" s="20">
        <v>0</v>
      </c>
      <c r="AW24" s="13">
        <v>0</v>
      </c>
      <c r="AY24" s="3" t="s">
        <v>50</v>
      </c>
      <c r="AZ24" s="20">
        <v>0</v>
      </c>
      <c r="BA24" s="13">
        <v>0</v>
      </c>
      <c r="BC24" s="20">
        <v>0</v>
      </c>
      <c r="BD24" s="13">
        <v>0</v>
      </c>
      <c r="BF24" s="3" t="s">
        <v>50</v>
      </c>
      <c r="BG24" s="20">
        <v>0</v>
      </c>
      <c r="BH24" s="13">
        <v>0</v>
      </c>
      <c r="BJ24" s="20">
        <v>0</v>
      </c>
      <c r="BK24" s="13">
        <v>0</v>
      </c>
      <c r="BM24" s="3" t="s">
        <v>50</v>
      </c>
      <c r="BN24" s="20">
        <v>0</v>
      </c>
      <c r="BO24" s="13">
        <v>0</v>
      </c>
      <c r="BQ24" s="20">
        <v>0</v>
      </c>
      <c r="BR24" s="13">
        <v>0</v>
      </c>
      <c r="BT24" s="3" t="s">
        <v>50</v>
      </c>
      <c r="BU24" s="20">
        <v>0</v>
      </c>
      <c r="BV24" s="13">
        <v>0</v>
      </c>
      <c r="BX24" s="20">
        <v>0</v>
      </c>
      <c r="BY24" s="13">
        <v>0</v>
      </c>
    </row>
    <row r="25" spans="1:77" x14ac:dyDescent="0.2">
      <c r="A25" s="3">
        <v>7</v>
      </c>
      <c r="B25" s="3" t="s">
        <v>52</v>
      </c>
      <c r="C25" s="20">
        <v>0</v>
      </c>
      <c r="D25" s="13">
        <v>0</v>
      </c>
      <c r="F25" s="20">
        <v>0</v>
      </c>
      <c r="G25" s="13">
        <v>0</v>
      </c>
      <c r="I25" s="3" t="s">
        <v>52</v>
      </c>
      <c r="J25" s="20">
        <v>0</v>
      </c>
      <c r="K25" s="13">
        <v>0</v>
      </c>
      <c r="M25" s="20">
        <v>0</v>
      </c>
      <c r="N25" s="13">
        <v>0</v>
      </c>
      <c r="P25" s="3" t="s">
        <v>52</v>
      </c>
      <c r="Q25" s="20">
        <v>0</v>
      </c>
      <c r="R25" s="13">
        <v>0</v>
      </c>
      <c r="T25" s="20">
        <v>0</v>
      </c>
      <c r="U25" s="13">
        <v>0</v>
      </c>
      <c r="W25" s="3" t="s">
        <v>52</v>
      </c>
      <c r="X25" s="20">
        <v>0</v>
      </c>
      <c r="Y25" s="13">
        <v>0</v>
      </c>
      <c r="AA25" s="20">
        <v>0</v>
      </c>
      <c r="AB25" s="13">
        <v>0</v>
      </c>
      <c r="AD25" s="3" t="s">
        <v>52</v>
      </c>
      <c r="AE25" s="20">
        <v>0</v>
      </c>
      <c r="AF25" s="13">
        <v>0</v>
      </c>
      <c r="AH25" s="20">
        <v>0</v>
      </c>
      <c r="AI25" s="13">
        <v>0</v>
      </c>
      <c r="AK25" s="3" t="s">
        <v>52</v>
      </c>
      <c r="AL25" s="20">
        <v>0</v>
      </c>
      <c r="AM25" s="13">
        <v>0</v>
      </c>
      <c r="AO25" s="20">
        <v>0</v>
      </c>
      <c r="AP25" s="13">
        <v>0</v>
      </c>
      <c r="AR25" s="3" t="s">
        <v>52</v>
      </c>
      <c r="AS25" s="20">
        <v>0</v>
      </c>
      <c r="AT25" s="13">
        <v>0</v>
      </c>
      <c r="AV25" s="20">
        <v>0</v>
      </c>
      <c r="AW25" s="13">
        <v>0</v>
      </c>
      <c r="AY25" s="3" t="s">
        <v>52</v>
      </c>
      <c r="AZ25" s="20">
        <v>0</v>
      </c>
      <c r="BA25" s="13">
        <v>0</v>
      </c>
      <c r="BC25" s="20">
        <v>0</v>
      </c>
      <c r="BD25" s="13">
        <v>0</v>
      </c>
      <c r="BF25" s="3" t="s">
        <v>52</v>
      </c>
      <c r="BG25" s="20">
        <v>0</v>
      </c>
      <c r="BH25" s="13">
        <v>0</v>
      </c>
      <c r="BJ25" s="20">
        <v>0</v>
      </c>
      <c r="BK25" s="13">
        <v>0</v>
      </c>
      <c r="BM25" s="3" t="s">
        <v>52</v>
      </c>
      <c r="BN25" s="20">
        <v>0</v>
      </c>
      <c r="BO25" s="13">
        <v>0</v>
      </c>
      <c r="BQ25" s="20">
        <v>0</v>
      </c>
      <c r="BR25" s="13">
        <v>0</v>
      </c>
      <c r="BT25" s="3" t="s">
        <v>52</v>
      </c>
      <c r="BU25" s="20">
        <v>0</v>
      </c>
      <c r="BV25" s="13">
        <v>0</v>
      </c>
      <c r="BX25" s="20">
        <v>0</v>
      </c>
      <c r="BY25" s="13">
        <v>0</v>
      </c>
    </row>
    <row r="26" spans="1:77" x14ac:dyDescent="0.2">
      <c r="A26" s="3">
        <v>8</v>
      </c>
      <c r="B26" s="3" t="s">
        <v>48</v>
      </c>
      <c r="C26" s="20">
        <v>0</v>
      </c>
      <c r="D26" s="13">
        <v>0</v>
      </c>
      <c r="F26" s="20">
        <v>0</v>
      </c>
      <c r="G26" s="13">
        <v>0</v>
      </c>
      <c r="I26" s="3" t="s">
        <v>48</v>
      </c>
      <c r="J26" s="20">
        <v>0</v>
      </c>
      <c r="K26" s="13">
        <v>0</v>
      </c>
      <c r="M26" s="20">
        <v>0</v>
      </c>
      <c r="N26" s="13">
        <v>0</v>
      </c>
      <c r="P26" s="3" t="s">
        <v>48</v>
      </c>
      <c r="Q26" s="20">
        <v>0</v>
      </c>
      <c r="R26" s="13">
        <v>0</v>
      </c>
      <c r="T26" s="20">
        <v>0</v>
      </c>
      <c r="U26" s="13">
        <v>0</v>
      </c>
      <c r="W26" s="3" t="s">
        <v>48</v>
      </c>
      <c r="X26" s="20">
        <v>0</v>
      </c>
      <c r="Y26" s="13">
        <v>0</v>
      </c>
      <c r="AA26" s="20">
        <v>0</v>
      </c>
      <c r="AB26" s="13">
        <v>0</v>
      </c>
      <c r="AD26" s="3" t="s">
        <v>48</v>
      </c>
      <c r="AE26" s="20">
        <v>0</v>
      </c>
      <c r="AF26" s="13">
        <v>0</v>
      </c>
      <c r="AH26" s="20">
        <v>0</v>
      </c>
      <c r="AI26" s="13">
        <v>0</v>
      </c>
      <c r="AK26" s="3" t="s">
        <v>48</v>
      </c>
      <c r="AL26" s="20">
        <v>0</v>
      </c>
      <c r="AM26" s="13">
        <v>0</v>
      </c>
      <c r="AO26" s="20">
        <v>0</v>
      </c>
      <c r="AP26" s="13">
        <v>0</v>
      </c>
      <c r="AR26" s="3" t="s">
        <v>48</v>
      </c>
      <c r="AS26" s="20">
        <v>0</v>
      </c>
      <c r="AT26" s="13">
        <v>0</v>
      </c>
      <c r="AV26" s="20">
        <v>0</v>
      </c>
      <c r="AW26" s="13">
        <v>0</v>
      </c>
      <c r="AY26" s="3" t="s">
        <v>48</v>
      </c>
      <c r="AZ26" s="20">
        <v>0</v>
      </c>
      <c r="BA26" s="13">
        <v>0</v>
      </c>
      <c r="BC26" s="20">
        <v>0</v>
      </c>
      <c r="BD26" s="13">
        <v>0</v>
      </c>
      <c r="BF26" s="3" t="s">
        <v>48</v>
      </c>
      <c r="BG26" s="20">
        <v>0</v>
      </c>
      <c r="BH26" s="13">
        <v>0</v>
      </c>
      <c r="BJ26" s="20">
        <v>0</v>
      </c>
      <c r="BK26" s="13">
        <v>0</v>
      </c>
      <c r="BM26" s="3" t="s">
        <v>48</v>
      </c>
      <c r="BN26" s="20">
        <v>0</v>
      </c>
      <c r="BO26" s="13">
        <v>0</v>
      </c>
      <c r="BQ26" s="20">
        <v>0</v>
      </c>
      <c r="BR26" s="13">
        <v>0</v>
      </c>
      <c r="BT26" s="3" t="s">
        <v>48</v>
      </c>
      <c r="BU26" s="20">
        <v>0</v>
      </c>
      <c r="BV26" s="13">
        <v>0</v>
      </c>
      <c r="BX26" s="20">
        <v>0</v>
      </c>
      <c r="BY26" s="13">
        <v>0</v>
      </c>
    </row>
    <row r="27" spans="1:77" x14ac:dyDescent="0.2">
      <c r="A27" s="3">
        <v>9</v>
      </c>
      <c r="B27" s="3" t="s">
        <v>47</v>
      </c>
      <c r="C27" s="20">
        <v>0</v>
      </c>
      <c r="D27" s="13">
        <v>0</v>
      </c>
      <c r="F27" s="20">
        <v>0</v>
      </c>
      <c r="G27" s="13">
        <v>0</v>
      </c>
      <c r="I27" s="3" t="s">
        <v>47</v>
      </c>
      <c r="J27" s="20">
        <v>0</v>
      </c>
      <c r="K27" s="13">
        <v>0</v>
      </c>
      <c r="M27" s="20">
        <v>0</v>
      </c>
      <c r="N27" s="13">
        <v>0</v>
      </c>
      <c r="P27" s="3" t="s">
        <v>47</v>
      </c>
      <c r="Q27" s="20">
        <v>0</v>
      </c>
      <c r="R27" s="13">
        <v>0</v>
      </c>
      <c r="T27" s="20">
        <v>0</v>
      </c>
      <c r="U27" s="13">
        <v>0</v>
      </c>
      <c r="W27" s="3" t="s">
        <v>47</v>
      </c>
      <c r="X27" s="20">
        <v>0</v>
      </c>
      <c r="Y27" s="13">
        <v>0</v>
      </c>
      <c r="AA27" s="20">
        <v>0</v>
      </c>
      <c r="AB27" s="13">
        <v>0</v>
      </c>
      <c r="AD27" s="3" t="s">
        <v>47</v>
      </c>
      <c r="AE27" s="20">
        <v>0</v>
      </c>
      <c r="AF27" s="13">
        <v>0</v>
      </c>
      <c r="AH27" s="20">
        <v>0</v>
      </c>
      <c r="AI27" s="13">
        <v>0</v>
      </c>
      <c r="AK27" s="3" t="s">
        <v>47</v>
      </c>
      <c r="AL27" s="20">
        <v>0</v>
      </c>
      <c r="AM27" s="13">
        <v>0</v>
      </c>
      <c r="AO27" s="20">
        <v>0</v>
      </c>
      <c r="AP27" s="13">
        <v>0</v>
      </c>
      <c r="AR27" s="3" t="s">
        <v>47</v>
      </c>
      <c r="AS27" s="20">
        <v>0</v>
      </c>
      <c r="AT27" s="13">
        <v>0</v>
      </c>
      <c r="AV27" s="20">
        <v>0</v>
      </c>
      <c r="AW27" s="13">
        <v>0</v>
      </c>
      <c r="AY27" s="3" t="s">
        <v>47</v>
      </c>
      <c r="AZ27" s="20">
        <v>0</v>
      </c>
      <c r="BA27" s="13">
        <v>0</v>
      </c>
      <c r="BC27" s="20">
        <v>0</v>
      </c>
      <c r="BD27" s="13">
        <v>0</v>
      </c>
      <c r="BF27" s="3" t="s">
        <v>47</v>
      </c>
      <c r="BG27" s="20">
        <v>0</v>
      </c>
      <c r="BH27" s="13">
        <v>0</v>
      </c>
      <c r="BJ27" s="20">
        <v>0</v>
      </c>
      <c r="BK27" s="13">
        <v>0</v>
      </c>
      <c r="BM27" s="3" t="s">
        <v>47</v>
      </c>
      <c r="BN27" s="20">
        <v>0</v>
      </c>
      <c r="BO27" s="13">
        <v>0</v>
      </c>
      <c r="BQ27" s="20">
        <v>0</v>
      </c>
      <c r="BR27" s="13">
        <v>0</v>
      </c>
      <c r="BT27" s="3" t="s">
        <v>47</v>
      </c>
      <c r="BU27" s="20">
        <v>0</v>
      </c>
      <c r="BV27" s="13">
        <v>0</v>
      </c>
      <c r="BX27" s="20">
        <v>0</v>
      </c>
      <c r="BY27" s="13">
        <v>0</v>
      </c>
    </row>
    <row r="28" spans="1:77" x14ac:dyDescent="0.2">
      <c r="A28" s="3">
        <v>10</v>
      </c>
      <c r="B28" s="3" t="s">
        <v>49</v>
      </c>
      <c r="C28" s="20">
        <v>0</v>
      </c>
      <c r="D28" s="13">
        <v>0</v>
      </c>
      <c r="F28" s="20">
        <v>0</v>
      </c>
      <c r="G28" s="13">
        <v>0</v>
      </c>
      <c r="I28" s="3" t="s">
        <v>49</v>
      </c>
      <c r="J28" s="20">
        <v>0</v>
      </c>
      <c r="K28" s="13">
        <v>0</v>
      </c>
      <c r="M28" s="20">
        <v>0</v>
      </c>
      <c r="N28" s="13">
        <v>0</v>
      </c>
      <c r="P28" s="3" t="s">
        <v>49</v>
      </c>
      <c r="Q28" s="20">
        <v>0</v>
      </c>
      <c r="R28" s="13">
        <v>0</v>
      </c>
      <c r="T28" s="20">
        <v>0</v>
      </c>
      <c r="U28" s="13">
        <v>0</v>
      </c>
      <c r="W28" s="3" t="s">
        <v>49</v>
      </c>
      <c r="X28" s="20">
        <v>0</v>
      </c>
      <c r="Y28" s="13">
        <v>0</v>
      </c>
      <c r="AA28" s="20">
        <v>0</v>
      </c>
      <c r="AB28" s="13">
        <v>0</v>
      </c>
      <c r="AD28" s="3" t="s">
        <v>49</v>
      </c>
      <c r="AE28" s="20">
        <v>0</v>
      </c>
      <c r="AF28" s="13">
        <v>0</v>
      </c>
      <c r="AH28" s="20">
        <v>0</v>
      </c>
      <c r="AI28" s="13">
        <v>0</v>
      </c>
      <c r="AK28" s="3" t="s">
        <v>49</v>
      </c>
      <c r="AL28" s="20">
        <v>0</v>
      </c>
      <c r="AM28" s="13">
        <v>0</v>
      </c>
      <c r="AO28" s="20">
        <v>0</v>
      </c>
      <c r="AP28" s="13">
        <v>0</v>
      </c>
      <c r="AR28" s="3" t="s">
        <v>49</v>
      </c>
      <c r="AS28" s="20">
        <v>0</v>
      </c>
      <c r="AT28" s="13">
        <v>0</v>
      </c>
      <c r="AV28" s="20">
        <v>0</v>
      </c>
      <c r="AW28" s="13">
        <v>0</v>
      </c>
      <c r="AY28" s="3" t="s">
        <v>49</v>
      </c>
      <c r="AZ28" s="20">
        <v>0</v>
      </c>
      <c r="BA28" s="13">
        <v>0</v>
      </c>
      <c r="BC28" s="20">
        <v>0</v>
      </c>
      <c r="BD28" s="13">
        <v>0</v>
      </c>
      <c r="BF28" s="3" t="s">
        <v>49</v>
      </c>
      <c r="BG28" s="20">
        <v>0</v>
      </c>
      <c r="BH28" s="13">
        <v>0</v>
      </c>
      <c r="BJ28" s="20">
        <v>0</v>
      </c>
      <c r="BK28" s="13">
        <v>0</v>
      </c>
      <c r="BM28" s="3" t="s">
        <v>49</v>
      </c>
      <c r="BN28" s="20">
        <v>0</v>
      </c>
      <c r="BO28" s="13">
        <v>0</v>
      </c>
      <c r="BQ28" s="20">
        <v>0</v>
      </c>
      <c r="BR28" s="13">
        <v>0</v>
      </c>
      <c r="BT28" s="3" t="s">
        <v>49</v>
      </c>
      <c r="BU28" s="20">
        <v>0</v>
      </c>
      <c r="BV28" s="13">
        <v>0</v>
      </c>
      <c r="BX28" s="20">
        <v>0</v>
      </c>
      <c r="BY28" s="13">
        <v>0</v>
      </c>
    </row>
    <row r="29" spans="1:77" x14ac:dyDescent="0.2">
      <c r="A29" s="3">
        <v>11</v>
      </c>
      <c r="B29" s="3" t="s">
        <v>51</v>
      </c>
      <c r="C29" s="20">
        <v>0</v>
      </c>
      <c r="D29" s="13">
        <v>0</v>
      </c>
      <c r="F29" s="20">
        <v>0</v>
      </c>
      <c r="G29" s="13">
        <v>0</v>
      </c>
      <c r="I29" s="3" t="s">
        <v>51</v>
      </c>
      <c r="J29" s="20">
        <v>0</v>
      </c>
      <c r="K29" s="13">
        <v>0</v>
      </c>
      <c r="M29" s="20">
        <v>0</v>
      </c>
      <c r="N29" s="13">
        <v>0</v>
      </c>
      <c r="P29" s="3" t="s">
        <v>51</v>
      </c>
      <c r="Q29" s="20">
        <v>0</v>
      </c>
      <c r="R29" s="13">
        <v>0</v>
      </c>
      <c r="T29" s="20">
        <v>0</v>
      </c>
      <c r="U29" s="13">
        <v>0</v>
      </c>
      <c r="W29" s="3" t="s">
        <v>51</v>
      </c>
      <c r="X29" s="20">
        <v>0</v>
      </c>
      <c r="Y29" s="13">
        <v>0</v>
      </c>
      <c r="AA29" s="20">
        <v>0</v>
      </c>
      <c r="AB29" s="13">
        <v>0</v>
      </c>
      <c r="AD29" s="3" t="s">
        <v>51</v>
      </c>
      <c r="AE29" s="20">
        <v>0</v>
      </c>
      <c r="AF29" s="13">
        <v>0</v>
      </c>
      <c r="AH29" s="20">
        <v>0</v>
      </c>
      <c r="AI29" s="13">
        <v>0</v>
      </c>
      <c r="AK29" s="3" t="s">
        <v>51</v>
      </c>
      <c r="AL29" s="20">
        <v>0</v>
      </c>
      <c r="AM29" s="13">
        <v>0</v>
      </c>
      <c r="AO29" s="20">
        <v>0</v>
      </c>
      <c r="AP29" s="13">
        <v>0</v>
      </c>
      <c r="AR29" s="3" t="s">
        <v>51</v>
      </c>
      <c r="AS29" s="20">
        <v>0</v>
      </c>
      <c r="AT29" s="13">
        <v>0</v>
      </c>
      <c r="AV29" s="20">
        <v>0</v>
      </c>
      <c r="AW29" s="13">
        <v>0</v>
      </c>
      <c r="AY29" s="3" t="s">
        <v>51</v>
      </c>
      <c r="AZ29" s="20">
        <v>0</v>
      </c>
      <c r="BA29" s="13">
        <v>0</v>
      </c>
      <c r="BC29" s="20">
        <v>0</v>
      </c>
      <c r="BD29" s="13">
        <v>0</v>
      </c>
      <c r="BF29" s="3" t="s">
        <v>51</v>
      </c>
      <c r="BG29" s="20">
        <v>0</v>
      </c>
      <c r="BH29" s="13">
        <v>0</v>
      </c>
      <c r="BJ29" s="20">
        <v>0</v>
      </c>
      <c r="BK29" s="13">
        <v>0</v>
      </c>
      <c r="BM29" s="3" t="s">
        <v>51</v>
      </c>
      <c r="BN29" s="20">
        <v>0</v>
      </c>
      <c r="BO29" s="13">
        <v>0</v>
      </c>
      <c r="BQ29" s="20">
        <v>0</v>
      </c>
      <c r="BR29" s="13">
        <v>0</v>
      </c>
      <c r="BT29" s="3" t="s">
        <v>51</v>
      </c>
      <c r="BU29" s="20">
        <v>0</v>
      </c>
      <c r="BV29" s="13">
        <v>0</v>
      </c>
      <c r="BX29" s="20">
        <v>0</v>
      </c>
      <c r="BY29" s="13">
        <v>0</v>
      </c>
    </row>
    <row r="30" spans="1:77" x14ac:dyDescent="0.2">
      <c r="A30" s="3">
        <v>12</v>
      </c>
      <c r="B30" s="3" t="s">
        <v>56</v>
      </c>
      <c r="C30" s="20">
        <v>0</v>
      </c>
      <c r="D30" s="13">
        <v>0</v>
      </c>
      <c r="F30" s="20">
        <v>0</v>
      </c>
      <c r="G30" s="13">
        <v>0</v>
      </c>
      <c r="I30" s="3" t="s">
        <v>56</v>
      </c>
      <c r="J30" s="20">
        <v>0</v>
      </c>
      <c r="K30" s="13">
        <v>0</v>
      </c>
      <c r="M30" s="20">
        <v>0</v>
      </c>
      <c r="N30" s="13">
        <v>0</v>
      </c>
      <c r="P30" s="3" t="s">
        <v>56</v>
      </c>
      <c r="Q30" s="20">
        <v>0</v>
      </c>
      <c r="R30" s="13">
        <v>0</v>
      </c>
      <c r="T30" s="20">
        <v>0</v>
      </c>
      <c r="U30" s="13">
        <v>0</v>
      </c>
      <c r="W30" s="3" t="s">
        <v>56</v>
      </c>
      <c r="X30" s="20">
        <v>0</v>
      </c>
      <c r="Y30" s="13">
        <v>0</v>
      </c>
      <c r="AA30" s="20">
        <v>0</v>
      </c>
      <c r="AB30" s="13">
        <v>0</v>
      </c>
      <c r="AD30" s="3" t="s">
        <v>56</v>
      </c>
      <c r="AE30" s="20">
        <v>0</v>
      </c>
      <c r="AF30" s="13">
        <v>0</v>
      </c>
      <c r="AH30" s="20">
        <v>0</v>
      </c>
      <c r="AI30" s="13">
        <v>0</v>
      </c>
      <c r="AK30" s="3" t="s">
        <v>56</v>
      </c>
      <c r="AL30" s="20">
        <v>0</v>
      </c>
      <c r="AM30" s="13">
        <v>0</v>
      </c>
      <c r="AO30" s="20">
        <v>0</v>
      </c>
      <c r="AP30" s="13">
        <v>0</v>
      </c>
      <c r="AR30" s="3" t="s">
        <v>56</v>
      </c>
      <c r="AS30" s="20">
        <v>1</v>
      </c>
      <c r="AT30" s="13">
        <v>6.25</v>
      </c>
      <c r="AV30" s="20">
        <v>0</v>
      </c>
      <c r="AW30" s="13">
        <v>0</v>
      </c>
      <c r="AY30" s="3" t="s">
        <v>56</v>
      </c>
      <c r="AZ30" s="20">
        <v>0</v>
      </c>
      <c r="BA30" s="13">
        <v>0</v>
      </c>
      <c r="BC30" s="20">
        <v>0</v>
      </c>
      <c r="BD30" s="13">
        <v>0</v>
      </c>
      <c r="BF30" s="3" t="s">
        <v>56</v>
      </c>
      <c r="BG30" s="20">
        <v>0</v>
      </c>
      <c r="BH30" s="13">
        <v>0</v>
      </c>
      <c r="BJ30" s="20">
        <v>0</v>
      </c>
      <c r="BK30" s="13">
        <v>0</v>
      </c>
      <c r="BM30" s="3" t="s">
        <v>56</v>
      </c>
      <c r="BN30" s="20">
        <v>0</v>
      </c>
      <c r="BO30" s="13">
        <v>0</v>
      </c>
      <c r="BQ30" s="20">
        <v>0</v>
      </c>
      <c r="BR30" s="13">
        <v>0</v>
      </c>
      <c r="BT30" s="3" t="s">
        <v>56</v>
      </c>
      <c r="BU30" s="20">
        <v>0</v>
      </c>
      <c r="BV30" s="13">
        <v>0</v>
      </c>
      <c r="BX30" s="20">
        <v>0</v>
      </c>
      <c r="BY30" s="13">
        <v>0</v>
      </c>
    </row>
    <row r="31" spans="1:77" x14ac:dyDescent="0.2">
      <c r="A31" s="3">
        <v>13</v>
      </c>
      <c r="B31" s="3" t="s">
        <v>57</v>
      </c>
      <c r="C31" s="20">
        <v>0</v>
      </c>
      <c r="D31" s="13">
        <v>0</v>
      </c>
      <c r="F31" s="20">
        <v>0</v>
      </c>
      <c r="G31" s="13">
        <v>0</v>
      </c>
      <c r="I31" s="3" t="s">
        <v>57</v>
      </c>
      <c r="J31" s="20">
        <v>0</v>
      </c>
      <c r="K31" s="13">
        <v>0</v>
      </c>
      <c r="M31" s="20">
        <v>0</v>
      </c>
      <c r="N31" s="13">
        <v>0</v>
      </c>
      <c r="P31" s="3" t="s">
        <v>57</v>
      </c>
      <c r="Q31" s="20">
        <v>0</v>
      </c>
      <c r="R31" s="13">
        <v>0</v>
      </c>
      <c r="T31" s="20">
        <v>0</v>
      </c>
      <c r="U31" s="13">
        <v>0</v>
      </c>
      <c r="W31" s="3" t="s">
        <v>57</v>
      </c>
      <c r="X31" s="20">
        <v>0</v>
      </c>
      <c r="Y31" s="13">
        <v>0</v>
      </c>
      <c r="AA31" s="20">
        <v>0</v>
      </c>
      <c r="AB31" s="13">
        <v>0</v>
      </c>
      <c r="AD31" s="3" t="s">
        <v>57</v>
      </c>
      <c r="AE31" s="20">
        <v>0</v>
      </c>
      <c r="AF31" s="13">
        <v>0</v>
      </c>
      <c r="AH31" s="20">
        <v>0</v>
      </c>
      <c r="AI31" s="13">
        <v>0</v>
      </c>
      <c r="AK31" s="3" t="s">
        <v>57</v>
      </c>
      <c r="AL31" s="20">
        <v>0</v>
      </c>
      <c r="AM31" s="13">
        <v>0</v>
      </c>
      <c r="AO31" s="20">
        <v>0</v>
      </c>
      <c r="AP31" s="13">
        <v>0</v>
      </c>
      <c r="AR31" s="3" t="s">
        <v>57</v>
      </c>
      <c r="AS31" s="20">
        <v>0</v>
      </c>
      <c r="AT31" s="13">
        <v>0</v>
      </c>
      <c r="AV31" s="20">
        <v>0</v>
      </c>
      <c r="AW31" s="13">
        <v>0</v>
      </c>
      <c r="AY31" s="3" t="s">
        <v>57</v>
      </c>
      <c r="AZ31" s="20">
        <v>0</v>
      </c>
      <c r="BA31" s="13">
        <v>0</v>
      </c>
      <c r="BC31" s="20">
        <v>0</v>
      </c>
      <c r="BD31" s="13">
        <v>0</v>
      </c>
      <c r="BF31" s="3" t="s">
        <v>57</v>
      </c>
      <c r="BG31" s="20">
        <v>0</v>
      </c>
      <c r="BH31" s="13">
        <v>0</v>
      </c>
      <c r="BJ31" s="20">
        <v>0</v>
      </c>
      <c r="BK31" s="13">
        <v>0</v>
      </c>
      <c r="BM31" s="3" t="s">
        <v>57</v>
      </c>
      <c r="BN31" s="20">
        <v>0</v>
      </c>
      <c r="BO31" s="13">
        <v>0</v>
      </c>
      <c r="BQ31" s="20">
        <v>0</v>
      </c>
      <c r="BR31" s="13">
        <v>0</v>
      </c>
      <c r="BT31" s="3" t="s">
        <v>57</v>
      </c>
      <c r="BU31" s="20">
        <v>0</v>
      </c>
      <c r="BV31" s="13">
        <v>0</v>
      </c>
      <c r="BX31" s="20">
        <v>0</v>
      </c>
      <c r="BY31" s="13">
        <v>0</v>
      </c>
    </row>
    <row r="32" spans="1:77" x14ac:dyDescent="0.2">
      <c r="A32" s="3">
        <v>14</v>
      </c>
      <c r="B32" s="3" t="s">
        <v>54</v>
      </c>
      <c r="C32" s="20">
        <v>0</v>
      </c>
      <c r="D32" s="13">
        <v>0</v>
      </c>
      <c r="F32" s="20">
        <v>0</v>
      </c>
      <c r="G32" s="13">
        <v>0</v>
      </c>
      <c r="I32" s="3" t="s">
        <v>54</v>
      </c>
      <c r="J32" s="20">
        <v>0</v>
      </c>
      <c r="K32" s="13">
        <v>0</v>
      </c>
      <c r="M32" s="20">
        <v>0</v>
      </c>
      <c r="N32" s="13">
        <v>0</v>
      </c>
      <c r="P32" s="3" t="s">
        <v>54</v>
      </c>
      <c r="Q32" s="20">
        <v>0</v>
      </c>
      <c r="R32" s="13">
        <v>0</v>
      </c>
      <c r="T32" s="20">
        <v>0</v>
      </c>
      <c r="U32" s="13">
        <v>0</v>
      </c>
      <c r="W32" s="3" t="s">
        <v>54</v>
      </c>
      <c r="X32" s="20">
        <v>0</v>
      </c>
      <c r="Y32" s="13">
        <v>0</v>
      </c>
      <c r="AA32" s="20">
        <v>0</v>
      </c>
      <c r="AB32" s="13">
        <v>0</v>
      </c>
      <c r="AD32" s="3" t="s">
        <v>54</v>
      </c>
      <c r="AE32" s="20">
        <v>0</v>
      </c>
      <c r="AF32" s="13">
        <v>0</v>
      </c>
      <c r="AH32" s="20">
        <v>0</v>
      </c>
      <c r="AI32" s="13">
        <v>0</v>
      </c>
      <c r="AK32" s="3" t="s">
        <v>54</v>
      </c>
      <c r="AL32" s="20">
        <v>0</v>
      </c>
      <c r="AM32" s="13">
        <v>0</v>
      </c>
      <c r="AO32" s="20">
        <v>0</v>
      </c>
      <c r="AP32" s="13">
        <v>0</v>
      </c>
      <c r="AR32" s="3" t="s">
        <v>54</v>
      </c>
      <c r="AS32" s="20">
        <v>0</v>
      </c>
      <c r="AT32" s="13">
        <v>0</v>
      </c>
      <c r="AV32" s="20">
        <v>0</v>
      </c>
      <c r="AW32" s="13">
        <v>0</v>
      </c>
      <c r="AY32" s="3" t="s">
        <v>54</v>
      </c>
      <c r="AZ32" s="20">
        <v>0</v>
      </c>
      <c r="BA32" s="13">
        <v>0</v>
      </c>
      <c r="BC32" s="20">
        <v>0</v>
      </c>
      <c r="BD32" s="13">
        <v>0</v>
      </c>
      <c r="BF32" s="3" t="s">
        <v>54</v>
      </c>
      <c r="BG32" s="20">
        <v>0</v>
      </c>
      <c r="BH32" s="13">
        <v>0</v>
      </c>
      <c r="BJ32" s="20">
        <v>0</v>
      </c>
      <c r="BK32" s="13">
        <v>0</v>
      </c>
      <c r="BM32" s="3" t="s">
        <v>54</v>
      </c>
      <c r="BN32" s="20">
        <v>0</v>
      </c>
      <c r="BO32" s="13">
        <v>0</v>
      </c>
      <c r="BQ32" s="20">
        <v>0</v>
      </c>
      <c r="BR32" s="13">
        <v>0</v>
      </c>
      <c r="BT32" s="3" t="s">
        <v>54</v>
      </c>
      <c r="BU32" s="20">
        <v>0</v>
      </c>
      <c r="BV32" s="13">
        <v>0</v>
      </c>
      <c r="BX32" s="20">
        <v>0</v>
      </c>
      <c r="BY32" s="13">
        <v>0</v>
      </c>
    </row>
    <row r="33" spans="1:77" x14ac:dyDescent="0.2">
      <c r="A33" s="3">
        <v>15</v>
      </c>
      <c r="B33" s="3" t="s">
        <v>53</v>
      </c>
      <c r="C33" s="20">
        <v>0</v>
      </c>
      <c r="D33" s="13">
        <v>0</v>
      </c>
      <c r="F33" s="20">
        <v>0</v>
      </c>
      <c r="G33" s="13">
        <v>0</v>
      </c>
      <c r="I33" s="3" t="s">
        <v>53</v>
      </c>
      <c r="J33" s="20">
        <v>0</v>
      </c>
      <c r="K33" s="13">
        <v>0</v>
      </c>
      <c r="M33" s="20">
        <v>0</v>
      </c>
      <c r="N33" s="13">
        <v>0</v>
      </c>
      <c r="P33" s="3" t="s">
        <v>53</v>
      </c>
      <c r="Q33" s="20">
        <v>0</v>
      </c>
      <c r="R33" s="13">
        <v>0</v>
      </c>
      <c r="T33" s="20">
        <v>0</v>
      </c>
      <c r="U33" s="13">
        <v>0</v>
      </c>
      <c r="W33" s="3" t="s">
        <v>53</v>
      </c>
      <c r="X33" s="20">
        <v>0</v>
      </c>
      <c r="Y33" s="13">
        <v>0</v>
      </c>
      <c r="AA33" s="20">
        <v>0</v>
      </c>
      <c r="AB33" s="13">
        <v>0</v>
      </c>
      <c r="AD33" s="3" t="s">
        <v>53</v>
      </c>
      <c r="AE33" s="20">
        <v>0</v>
      </c>
      <c r="AF33" s="13">
        <v>0</v>
      </c>
      <c r="AH33" s="20">
        <v>0</v>
      </c>
      <c r="AI33" s="13">
        <v>0</v>
      </c>
      <c r="AK33" s="3" t="s">
        <v>53</v>
      </c>
      <c r="AL33" s="20">
        <v>0</v>
      </c>
      <c r="AM33" s="13">
        <v>0</v>
      </c>
      <c r="AO33" s="20">
        <v>0</v>
      </c>
      <c r="AP33" s="13">
        <v>0</v>
      </c>
      <c r="AR33" s="3" t="s">
        <v>53</v>
      </c>
      <c r="AS33" s="20">
        <v>0</v>
      </c>
      <c r="AT33" s="13">
        <v>0</v>
      </c>
      <c r="AV33" s="20">
        <v>0</v>
      </c>
      <c r="AW33" s="13">
        <v>0</v>
      </c>
      <c r="AY33" s="3" t="s">
        <v>53</v>
      </c>
      <c r="AZ33" s="20">
        <v>0</v>
      </c>
      <c r="BA33" s="13">
        <v>0</v>
      </c>
      <c r="BC33" s="20">
        <v>0</v>
      </c>
      <c r="BD33" s="13">
        <v>0</v>
      </c>
      <c r="BF33" s="3" t="s">
        <v>53</v>
      </c>
      <c r="BG33" s="20">
        <v>0</v>
      </c>
      <c r="BH33" s="13">
        <v>0</v>
      </c>
      <c r="BJ33" s="20">
        <v>0</v>
      </c>
      <c r="BK33" s="13">
        <v>0</v>
      </c>
      <c r="BM33" s="3" t="s">
        <v>53</v>
      </c>
      <c r="BN33" s="20">
        <v>0</v>
      </c>
      <c r="BO33" s="13">
        <v>0</v>
      </c>
      <c r="BQ33" s="20">
        <v>0</v>
      </c>
      <c r="BR33" s="13">
        <v>0</v>
      </c>
      <c r="BT33" s="3" t="s">
        <v>53</v>
      </c>
      <c r="BU33" s="20">
        <v>0</v>
      </c>
      <c r="BV33" s="13">
        <v>0</v>
      </c>
      <c r="BX33" s="20">
        <v>0</v>
      </c>
      <c r="BY33" s="13">
        <v>0</v>
      </c>
    </row>
    <row r="34" spans="1:77" x14ac:dyDescent="0.2">
      <c r="A34" s="3">
        <v>16</v>
      </c>
      <c r="B34" s="3" t="s">
        <v>55</v>
      </c>
      <c r="C34" s="20">
        <v>0</v>
      </c>
      <c r="D34" s="13">
        <v>0</v>
      </c>
      <c r="F34" s="20">
        <v>0</v>
      </c>
      <c r="G34" s="13">
        <v>0</v>
      </c>
      <c r="I34" s="3" t="s">
        <v>55</v>
      </c>
      <c r="J34" s="20">
        <v>0</v>
      </c>
      <c r="K34" s="13">
        <v>0</v>
      </c>
      <c r="M34" s="20">
        <v>0</v>
      </c>
      <c r="N34" s="13">
        <v>0</v>
      </c>
      <c r="P34" s="3" t="s">
        <v>55</v>
      </c>
      <c r="Q34" s="20">
        <v>0</v>
      </c>
      <c r="R34" s="13">
        <v>0</v>
      </c>
      <c r="T34" s="20">
        <v>0</v>
      </c>
      <c r="U34" s="13">
        <v>0</v>
      </c>
      <c r="W34" s="3" t="s">
        <v>55</v>
      </c>
      <c r="X34" s="20">
        <v>0</v>
      </c>
      <c r="Y34" s="13">
        <v>0</v>
      </c>
      <c r="AA34" s="20">
        <v>0</v>
      </c>
      <c r="AB34" s="13">
        <v>0</v>
      </c>
      <c r="AD34" s="3" t="s">
        <v>55</v>
      </c>
      <c r="AE34" s="20">
        <v>0</v>
      </c>
      <c r="AF34" s="13">
        <v>0</v>
      </c>
      <c r="AH34" s="20">
        <v>0</v>
      </c>
      <c r="AI34" s="13">
        <v>0</v>
      </c>
      <c r="AK34" s="3" t="s">
        <v>55</v>
      </c>
      <c r="AL34" s="20">
        <v>0</v>
      </c>
      <c r="AM34" s="13">
        <v>0</v>
      </c>
      <c r="AO34" s="20">
        <v>0</v>
      </c>
      <c r="AP34" s="13">
        <v>0</v>
      </c>
      <c r="AR34" s="3" t="s">
        <v>55</v>
      </c>
      <c r="AS34" s="20">
        <v>0</v>
      </c>
      <c r="AT34" s="13">
        <v>0</v>
      </c>
      <c r="AV34" s="20">
        <v>0</v>
      </c>
      <c r="AW34" s="13">
        <v>0</v>
      </c>
      <c r="AY34" s="3" t="s">
        <v>55</v>
      </c>
      <c r="AZ34" s="20">
        <v>0</v>
      </c>
      <c r="BA34" s="13">
        <v>0</v>
      </c>
      <c r="BC34" s="20">
        <v>0</v>
      </c>
      <c r="BD34" s="13">
        <v>0</v>
      </c>
      <c r="BF34" s="3" t="s">
        <v>55</v>
      </c>
      <c r="BG34" s="20">
        <v>1</v>
      </c>
      <c r="BH34" s="13">
        <v>33.333333333333329</v>
      </c>
      <c r="BJ34" s="20">
        <v>0</v>
      </c>
      <c r="BK34" s="13">
        <v>0</v>
      </c>
      <c r="BM34" s="3" t="s">
        <v>55</v>
      </c>
      <c r="BN34" s="20">
        <v>1</v>
      </c>
      <c r="BO34" s="13">
        <v>10</v>
      </c>
      <c r="BQ34" s="20">
        <v>0</v>
      </c>
      <c r="BR34" s="13">
        <v>0</v>
      </c>
      <c r="BT34" s="3" t="s">
        <v>55</v>
      </c>
      <c r="BU34" s="20">
        <v>1</v>
      </c>
      <c r="BV34" s="13">
        <v>11.111111111111111</v>
      </c>
      <c r="BX34" s="20">
        <v>0</v>
      </c>
      <c r="BY34" s="13">
        <v>0</v>
      </c>
    </row>
    <row r="35" spans="1:77" x14ac:dyDescent="0.2">
      <c r="A35" s="3">
        <v>17</v>
      </c>
      <c r="B35" s="3" t="s">
        <v>58</v>
      </c>
      <c r="C35" s="20">
        <v>0</v>
      </c>
      <c r="D35" s="13">
        <v>0</v>
      </c>
      <c r="F35" s="20">
        <v>0</v>
      </c>
      <c r="G35" s="13">
        <v>0</v>
      </c>
      <c r="I35" s="3" t="s">
        <v>58</v>
      </c>
      <c r="J35" s="20">
        <v>0</v>
      </c>
      <c r="K35" s="13">
        <v>0</v>
      </c>
      <c r="M35" s="20">
        <v>0</v>
      </c>
      <c r="N35" s="13">
        <v>0</v>
      </c>
      <c r="P35" s="3" t="s">
        <v>58</v>
      </c>
      <c r="Q35" s="20">
        <v>0</v>
      </c>
      <c r="R35" s="13">
        <v>0</v>
      </c>
      <c r="T35" s="20">
        <v>0</v>
      </c>
      <c r="U35" s="13">
        <v>0</v>
      </c>
      <c r="W35" s="3" t="s">
        <v>58</v>
      </c>
      <c r="X35" s="20">
        <v>0</v>
      </c>
      <c r="Y35" s="13">
        <v>0</v>
      </c>
      <c r="AA35" s="20">
        <v>0</v>
      </c>
      <c r="AB35" s="13">
        <v>0</v>
      </c>
      <c r="AD35" s="3" t="s">
        <v>58</v>
      </c>
      <c r="AE35" s="20">
        <v>0</v>
      </c>
      <c r="AF35" s="13">
        <v>0</v>
      </c>
      <c r="AH35" s="20">
        <v>0</v>
      </c>
      <c r="AI35" s="13">
        <v>0</v>
      </c>
      <c r="AK35" s="3" t="s">
        <v>58</v>
      </c>
      <c r="AL35" s="20">
        <v>0</v>
      </c>
      <c r="AM35" s="13">
        <v>0</v>
      </c>
      <c r="AO35" s="20">
        <v>0</v>
      </c>
      <c r="AP35" s="13">
        <v>0</v>
      </c>
      <c r="AR35" s="3" t="s">
        <v>58</v>
      </c>
      <c r="AS35" s="20">
        <v>0</v>
      </c>
      <c r="AT35" s="13">
        <v>0</v>
      </c>
      <c r="AV35" s="20">
        <v>0</v>
      </c>
      <c r="AW35" s="13">
        <v>0</v>
      </c>
      <c r="AY35" s="3" t="s">
        <v>58</v>
      </c>
      <c r="AZ35" s="20">
        <v>0</v>
      </c>
      <c r="BA35" s="13">
        <v>0</v>
      </c>
      <c r="BC35" s="20">
        <v>0</v>
      </c>
      <c r="BD35" s="13">
        <v>0</v>
      </c>
      <c r="BF35" s="3" t="s">
        <v>58</v>
      </c>
      <c r="BG35" s="20">
        <v>0</v>
      </c>
      <c r="BH35" s="13">
        <v>0</v>
      </c>
      <c r="BJ35" s="20">
        <v>0</v>
      </c>
      <c r="BK35" s="13">
        <v>0</v>
      </c>
      <c r="BM35" s="3" t="s">
        <v>58</v>
      </c>
      <c r="BN35" s="20">
        <v>0</v>
      </c>
      <c r="BO35" s="13">
        <v>0</v>
      </c>
      <c r="BQ35" s="20">
        <v>0</v>
      </c>
      <c r="BR35" s="13">
        <v>0</v>
      </c>
      <c r="BT35" s="3" t="s">
        <v>58</v>
      </c>
      <c r="BU35" s="20">
        <v>0</v>
      </c>
      <c r="BV35" s="13">
        <v>0</v>
      </c>
      <c r="BX35" s="20">
        <v>0</v>
      </c>
      <c r="BY35" s="13">
        <v>0</v>
      </c>
    </row>
    <row r="36" spans="1:77" x14ac:dyDescent="0.2">
      <c r="A36" s="3">
        <v>18</v>
      </c>
      <c r="B36" s="3" t="s">
        <v>18</v>
      </c>
      <c r="C36" s="20">
        <v>0</v>
      </c>
      <c r="D36" s="13">
        <v>0</v>
      </c>
      <c r="F36" s="20">
        <v>0</v>
      </c>
      <c r="G36" s="13">
        <v>0</v>
      </c>
      <c r="I36" s="3" t="s">
        <v>18</v>
      </c>
      <c r="J36" s="20">
        <v>0</v>
      </c>
      <c r="K36" s="13">
        <v>0</v>
      </c>
      <c r="M36" s="20">
        <v>0</v>
      </c>
      <c r="N36" s="13">
        <v>0</v>
      </c>
      <c r="P36" s="3" t="s">
        <v>18</v>
      </c>
      <c r="Q36" s="20">
        <v>0</v>
      </c>
      <c r="R36" s="13">
        <v>0</v>
      </c>
      <c r="T36" s="20">
        <v>0</v>
      </c>
      <c r="U36" s="13">
        <v>0</v>
      </c>
      <c r="W36" s="3" t="s">
        <v>18</v>
      </c>
      <c r="X36" s="20">
        <v>0</v>
      </c>
      <c r="Y36" s="13">
        <v>0</v>
      </c>
      <c r="AA36" s="20">
        <v>0</v>
      </c>
      <c r="AB36" s="13">
        <v>0</v>
      </c>
      <c r="AD36" s="3" t="s">
        <v>18</v>
      </c>
      <c r="AE36" s="20">
        <v>0</v>
      </c>
      <c r="AF36" s="13">
        <v>0</v>
      </c>
      <c r="AH36" s="20">
        <v>0</v>
      </c>
      <c r="AI36" s="13">
        <v>0</v>
      </c>
      <c r="AK36" s="3" t="s">
        <v>18</v>
      </c>
      <c r="AL36" s="20">
        <v>0</v>
      </c>
      <c r="AM36" s="13">
        <v>0</v>
      </c>
      <c r="AO36" s="20">
        <v>0</v>
      </c>
      <c r="AP36" s="13">
        <v>0</v>
      </c>
      <c r="AR36" s="3" t="s">
        <v>18</v>
      </c>
      <c r="AS36" s="20">
        <v>8</v>
      </c>
      <c r="AT36" s="13">
        <v>50</v>
      </c>
      <c r="AV36" s="20">
        <v>4</v>
      </c>
      <c r="AW36" s="13">
        <v>26.666666666666668</v>
      </c>
      <c r="AY36" s="3" t="s">
        <v>18</v>
      </c>
      <c r="AZ36" s="20">
        <v>0</v>
      </c>
      <c r="BA36" s="13">
        <v>0</v>
      </c>
      <c r="BC36" s="20">
        <v>0</v>
      </c>
      <c r="BD36" s="13">
        <v>0</v>
      </c>
      <c r="BF36" s="3" t="s">
        <v>18</v>
      </c>
      <c r="BG36" s="20">
        <v>0</v>
      </c>
      <c r="BH36" s="13">
        <v>0</v>
      </c>
      <c r="BJ36" s="20">
        <v>0</v>
      </c>
      <c r="BK36" s="13">
        <v>0</v>
      </c>
      <c r="BM36" s="3" t="s">
        <v>18</v>
      </c>
      <c r="BN36" s="20">
        <v>0</v>
      </c>
      <c r="BO36" s="13">
        <v>0</v>
      </c>
      <c r="BQ36" s="20">
        <v>0</v>
      </c>
      <c r="BR36" s="13">
        <v>0</v>
      </c>
      <c r="BT36" s="3" t="s">
        <v>18</v>
      </c>
      <c r="BU36" s="20">
        <v>0</v>
      </c>
      <c r="BV36" s="13">
        <v>0</v>
      </c>
      <c r="BX36" s="20">
        <v>0</v>
      </c>
      <c r="BY36" s="13">
        <v>0</v>
      </c>
    </row>
    <row r="37" spans="1:77" x14ac:dyDescent="0.2">
      <c r="A37" s="3">
        <v>19</v>
      </c>
      <c r="B37" s="3" t="s">
        <v>19</v>
      </c>
      <c r="C37" s="20">
        <v>1</v>
      </c>
      <c r="D37" s="13">
        <v>50</v>
      </c>
      <c r="F37" s="20">
        <v>0</v>
      </c>
      <c r="G37" s="13">
        <v>0</v>
      </c>
      <c r="I37" s="3" t="s">
        <v>19</v>
      </c>
      <c r="J37" s="20">
        <v>0</v>
      </c>
      <c r="K37" s="13">
        <v>0</v>
      </c>
      <c r="M37" s="20">
        <v>0</v>
      </c>
      <c r="N37" s="13">
        <v>0</v>
      </c>
      <c r="P37" s="3" t="s">
        <v>19</v>
      </c>
      <c r="Q37" s="20">
        <v>0</v>
      </c>
      <c r="R37" s="13">
        <v>0</v>
      </c>
      <c r="T37" s="20">
        <v>0</v>
      </c>
      <c r="U37" s="13">
        <v>0</v>
      </c>
      <c r="W37" s="3" t="s">
        <v>19</v>
      </c>
      <c r="X37" s="20">
        <v>0</v>
      </c>
      <c r="Y37" s="13">
        <v>0</v>
      </c>
      <c r="AA37" s="20">
        <v>0</v>
      </c>
      <c r="AB37" s="13">
        <v>0</v>
      </c>
      <c r="AD37" s="3" t="s">
        <v>19</v>
      </c>
      <c r="AE37" s="20">
        <v>0</v>
      </c>
      <c r="AF37" s="13">
        <v>0</v>
      </c>
      <c r="AH37" s="20">
        <v>0</v>
      </c>
      <c r="AI37" s="13">
        <v>0</v>
      </c>
      <c r="AK37" s="3" t="s">
        <v>19</v>
      </c>
      <c r="AL37" s="20">
        <v>0</v>
      </c>
      <c r="AM37" s="13">
        <v>0</v>
      </c>
      <c r="AO37" s="20">
        <v>0</v>
      </c>
      <c r="AP37" s="13">
        <v>0</v>
      </c>
      <c r="AR37" s="3" t="s">
        <v>19</v>
      </c>
      <c r="AS37" s="20">
        <v>0</v>
      </c>
      <c r="AT37" s="13">
        <v>0</v>
      </c>
      <c r="AV37" s="20">
        <v>0</v>
      </c>
      <c r="AW37" s="13">
        <v>0</v>
      </c>
      <c r="AY37" s="3" t="s">
        <v>19</v>
      </c>
      <c r="AZ37" s="20">
        <v>0</v>
      </c>
      <c r="BA37" s="13">
        <v>0</v>
      </c>
      <c r="BC37" s="20">
        <v>0</v>
      </c>
      <c r="BD37" s="13">
        <v>0</v>
      </c>
      <c r="BF37" s="3" t="s">
        <v>19</v>
      </c>
      <c r="BG37" s="20">
        <v>0</v>
      </c>
      <c r="BH37" s="13">
        <v>0</v>
      </c>
      <c r="BJ37" s="20">
        <v>0</v>
      </c>
      <c r="BK37" s="13">
        <v>0</v>
      </c>
      <c r="BM37" s="3" t="s">
        <v>19</v>
      </c>
      <c r="BN37" s="20">
        <v>0</v>
      </c>
      <c r="BO37" s="13">
        <v>0</v>
      </c>
      <c r="BQ37" s="20">
        <v>0</v>
      </c>
      <c r="BR37" s="13">
        <v>0</v>
      </c>
      <c r="BT37" s="3" t="s">
        <v>19</v>
      </c>
      <c r="BU37" s="20">
        <v>0</v>
      </c>
      <c r="BV37" s="13">
        <v>0</v>
      </c>
      <c r="BX37" s="20">
        <v>0</v>
      </c>
      <c r="BY37" s="13">
        <v>0</v>
      </c>
    </row>
    <row r="38" spans="1:77" x14ac:dyDescent="0.2">
      <c r="A38" s="3">
        <v>20</v>
      </c>
      <c r="B38" s="3" t="s">
        <v>20</v>
      </c>
      <c r="C38" s="20">
        <v>0</v>
      </c>
      <c r="D38" s="13">
        <v>0</v>
      </c>
      <c r="F38" s="20">
        <v>0</v>
      </c>
      <c r="G38" s="13">
        <v>0</v>
      </c>
      <c r="I38" s="3" t="s">
        <v>20</v>
      </c>
      <c r="J38" s="20">
        <v>0</v>
      </c>
      <c r="K38" s="13">
        <v>0</v>
      </c>
      <c r="M38" s="20">
        <v>0</v>
      </c>
      <c r="N38" s="13">
        <v>0</v>
      </c>
      <c r="P38" s="3" t="s">
        <v>20</v>
      </c>
      <c r="Q38" s="20">
        <v>0</v>
      </c>
      <c r="R38" s="13">
        <v>0</v>
      </c>
      <c r="T38" s="20">
        <v>0</v>
      </c>
      <c r="U38" s="13">
        <v>0</v>
      </c>
      <c r="W38" s="3" t="s">
        <v>20</v>
      </c>
      <c r="X38" s="20">
        <v>0</v>
      </c>
      <c r="Y38" s="13">
        <v>0</v>
      </c>
      <c r="AA38" s="20">
        <v>0</v>
      </c>
      <c r="AB38" s="13">
        <v>0</v>
      </c>
      <c r="AD38" s="3" t="s">
        <v>20</v>
      </c>
      <c r="AE38" s="20">
        <v>0</v>
      </c>
      <c r="AF38" s="13">
        <v>0</v>
      </c>
      <c r="AH38" s="20">
        <v>0</v>
      </c>
      <c r="AI38" s="13">
        <v>0</v>
      </c>
      <c r="AK38" s="3" t="s">
        <v>20</v>
      </c>
      <c r="AL38" s="20">
        <v>0</v>
      </c>
      <c r="AM38" s="13">
        <v>0</v>
      </c>
      <c r="AO38" s="20">
        <v>0</v>
      </c>
      <c r="AP38" s="13">
        <v>0</v>
      </c>
      <c r="AR38" s="3" t="s">
        <v>20</v>
      </c>
      <c r="AS38" s="20">
        <v>0</v>
      </c>
      <c r="AT38" s="13">
        <v>0</v>
      </c>
      <c r="AV38" s="20">
        <v>0</v>
      </c>
      <c r="AW38" s="13">
        <v>0</v>
      </c>
      <c r="AY38" s="3" t="s">
        <v>20</v>
      </c>
      <c r="AZ38" s="20">
        <v>0</v>
      </c>
      <c r="BA38" s="13">
        <v>0</v>
      </c>
      <c r="BC38" s="20">
        <v>0</v>
      </c>
      <c r="BD38" s="13">
        <v>0</v>
      </c>
      <c r="BF38" s="3" t="s">
        <v>20</v>
      </c>
      <c r="BG38" s="20">
        <v>0</v>
      </c>
      <c r="BH38" s="13">
        <v>0</v>
      </c>
      <c r="BJ38" s="20">
        <v>0</v>
      </c>
      <c r="BK38" s="13">
        <v>0</v>
      </c>
      <c r="BM38" s="3" t="s">
        <v>20</v>
      </c>
      <c r="BN38" s="20">
        <v>0</v>
      </c>
      <c r="BO38" s="13">
        <v>0</v>
      </c>
      <c r="BQ38" s="20">
        <v>0</v>
      </c>
      <c r="BR38" s="13">
        <v>0</v>
      </c>
      <c r="BT38" s="3" t="s">
        <v>20</v>
      </c>
      <c r="BU38" s="20">
        <v>0</v>
      </c>
      <c r="BV38" s="13">
        <v>0</v>
      </c>
      <c r="BX38" s="20">
        <v>0</v>
      </c>
      <c r="BY38" s="13">
        <v>0</v>
      </c>
    </row>
    <row r="39" spans="1:77" x14ac:dyDescent="0.2">
      <c r="A39" s="3">
        <v>21</v>
      </c>
      <c r="B39" s="3" t="s">
        <v>59</v>
      </c>
      <c r="C39" s="20">
        <v>0</v>
      </c>
      <c r="D39" s="13">
        <v>0</v>
      </c>
      <c r="F39" s="20">
        <v>0</v>
      </c>
      <c r="G39" s="13">
        <v>0</v>
      </c>
      <c r="I39" s="3" t="s">
        <v>59</v>
      </c>
      <c r="J39" s="20">
        <v>0</v>
      </c>
      <c r="K39" s="13">
        <v>0</v>
      </c>
      <c r="M39" s="20">
        <v>0</v>
      </c>
      <c r="N39" s="13">
        <v>0</v>
      </c>
      <c r="P39" s="3" t="s">
        <v>59</v>
      </c>
      <c r="Q39" s="20">
        <v>0</v>
      </c>
      <c r="R39" s="13">
        <v>0</v>
      </c>
      <c r="T39" s="20">
        <v>0</v>
      </c>
      <c r="U39" s="13">
        <v>0</v>
      </c>
      <c r="W39" s="3" t="s">
        <v>59</v>
      </c>
      <c r="X39" s="20">
        <v>0</v>
      </c>
      <c r="Y39" s="13">
        <v>0</v>
      </c>
      <c r="AA39" s="20">
        <v>0</v>
      </c>
      <c r="AB39" s="13">
        <v>0</v>
      </c>
      <c r="AD39" s="3" t="s">
        <v>59</v>
      </c>
      <c r="AE39" s="20">
        <v>0</v>
      </c>
      <c r="AF39" s="13">
        <v>0</v>
      </c>
      <c r="AH39" s="20">
        <v>0</v>
      </c>
      <c r="AI39" s="13">
        <v>0</v>
      </c>
      <c r="AK39" s="3" t="s">
        <v>59</v>
      </c>
      <c r="AL39" s="20">
        <v>0</v>
      </c>
      <c r="AM39" s="13">
        <v>0</v>
      </c>
      <c r="AO39" s="20">
        <v>0</v>
      </c>
      <c r="AP39" s="13">
        <v>0</v>
      </c>
      <c r="AR39" s="3" t="s">
        <v>59</v>
      </c>
      <c r="AS39" s="20">
        <v>0</v>
      </c>
      <c r="AT39" s="13">
        <v>0</v>
      </c>
      <c r="AV39" s="20">
        <v>1</v>
      </c>
      <c r="AW39" s="13">
        <v>6.666666666666667</v>
      </c>
      <c r="AY39" s="3" t="s">
        <v>59</v>
      </c>
      <c r="AZ39" s="20">
        <v>0</v>
      </c>
      <c r="BA39" s="13">
        <v>0</v>
      </c>
      <c r="BC39" s="20">
        <v>0</v>
      </c>
      <c r="BD39" s="13">
        <v>0</v>
      </c>
      <c r="BF39" s="3" t="s">
        <v>59</v>
      </c>
      <c r="BG39" s="20">
        <v>0</v>
      </c>
      <c r="BH39" s="13">
        <v>0</v>
      </c>
      <c r="BJ39" s="20">
        <v>0</v>
      </c>
      <c r="BK39" s="13">
        <v>0</v>
      </c>
      <c r="BM39" s="3" t="s">
        <v>59</v>
      </c>
      <c r="BN39" s="20">
        <v>0</v>
      </c>
      <c r="BO39" s="13">
        <v>0</v>
      </c>
      <c r="BQ39" s="20">
        <v>0</v>
      </c>
      <c r="BR39" s="13">
        <v>0</v>
      </c>
      <c r="BT39" s="3" t="s">
        <v>59</v>
      </c>
      <c r="BU39" s="20">
        <v>1</v>
      </c>
      <c r="BV39" s="13">
        <v>11.111111111111111</v>
      </c>
      <c r="BX39" s="20">
        <v>1</v>
      </c>
      <c r="BY39" s="13">
        <v>7.1428571428571423</v>
      </c>
    </row>
    <row r="40" spans="1:77" x14ac:dyDescent="0.2">
      <c r="A40" s="3">
        <v>22</v>
      </c>
      <c r="B40" s="3" t="s">
        <v>60</v>
      </c>
      <c r="C40" s="20">
        <v>0</v>
      </c>
      <c r="D40" s="13">
        <v>0</v>
      </c>
      <c r="F40" s="20">
        <v>0</v>
      </c>
      <c r="G40" s="13">
        <v>0</v>
      </c>
      <c r="I40" s="3" t="s">
        <v>60</v>
      </c>
      <c r="J40" s="20">
        <v>0</v>
      </c>
      <c r="K40" s="13">
        <v>0</v>
      </c>
      <c r="M40" s="20">
        <v>0</v>
      </c>
      <c r="N40" s="13">
        <v>0</v>
      </c>
      <c r="P40" s="3" t="s">
        <v>60</v>
      </c>
      <c r="Q40" s="20">
        <v>0</v>
      </c>
      <c r="R40" s="13">
        <v>0</v>
      </c>
      <c r="T40" s="20">
        <v>0</v>
      </c>
      <c r="U40" s="13">
        <v>0</v>
      </c>
      <c r="W40" s="3" t="s">
        <v>60</v>
      </c>
      <c r="X40" s="20">
        <v>0</v>
      </c>
      <c r="Y40" s="13">
        <v>0</v>
      </c>
      <c r="AA40" s="20">
        <v>0</v>
      </c>
      <c r="AB40" s="13">
        <v>0</v>
      </c>
      <c r="AD40" s="3" t="s">
        <v>60</v>
      </c>
      <c r="AE40" s="20">
        <v>0</v>
      </c>
      <c r="AF40" s="13">
        <v>0</v>
      </c>
      <c r="AH40" s="20">
        <v>0</v>
      </c>
      <c r="AI40" s="13">
        <v>0</v>
      </c>
      <c r="AK40" s="3" t="s">
        <v>60</v>
      </c>
      <c r="AL40" s="20">
        <v>0</v>
      </c>
      <c r="AM40" s="13">
        <v>0</v>
      </c>
      <c r="AO40" s="20">
        <v>0</v>
      </c>
      <c r="AP40" s="13">
        <v>0</v>
      </c>
      <c r="AR40" s="3" t="s">
        <v>60</v>
      </c>
      <c r="AS40" s="20">
        <v>0</v>
      </c>
      <c r="AT40" s="13">
        <v>0</v>
      </c>
      <c r="AV40" s="20">
        <v>0</v>
      </c>
      <c r="AW40" s="13">
        <v>0</v>
      </c>
      <c r="AY40" s="3" t="s">
        <v>60</v>
      </c>
      <c r="AZ40" s="20">
        <v>0</v>
      </c>
      <c r="BA40" s="13">
        <v>0</v>
      </c>
      <c r="BC40" s="20">
        <v>0</v>
      </c>
      <c r="BD40" s="13">
        <v>0</v>
      </c>
      <c r="BF40" s="3" t="s">
        <v>60</v>
      </c>
      <c r="BG40" s="20">
        <v>0</v>
      </c>
      <c r="BH40" s="13">
        <v>0</v>
      </c>
      <c r="BJ40" s="20">
        <v>0</v>
      </c>
      <c r="BK40" s="13">
        <v>0</v>
      </c>
      <c r="BM40" s="3" t="s">
        <v>60</v>
      </c>
      <c r="BN40" s="20">
        <v>0</v>
      </c>
      <c r="BO40" s="13">
        <v>0</v>
      </c>
      <c r="BQ40" s="20">
        <v>0</v>
      </c>
      <c r="BR40" s="13">
        <v>0</v>
      </c>
      <c r="BT40" s="3" t="s">
        <v>60</v>
      </c>
      <c r="BU40" s="20">
        <v>0</v>
      </c>
      <c r="BV40" s="13">
        <v>0</v>
      </c>
      <c r="BX40" s="20">
        <v>0</v>
      </c>
      <c r="BY40" s="13">
        <v>0</v>
      </c>
    </row>
    <row r="41" spans="1:77" x14ac:dyDescent="0.2">
      <c r="A41" s="3">
        <v>23</v>
      </c>
      <c r="B41" s="3" t="s">
        <v>21</v>
      </c>
      <c r="C41" s="20">
        <v>0</v>
      </c>
      <c r="D41" s="13">
        <v>0</v>
      </c>
      <c r="F41" s="20">
        <v>0</v>
      </c>
      <c r="G41" s="13">
        <v>0</v>
      </c>
      <c r="I41" s="3" t="s">
        <v>21</v>
      </c>
      <c r="J41" s="20">
        <v>0</v>
      </c>
      <c r="K41" s="13">
        <v>0</v>
      </c>
      <c r="M41" s="20">
        <v>0</v>
      </c>
      <c r="N41" s="13">
        <v>0</v>
      </c>
      <c r="P41" s="3" t="s">
        <v>21</v>
      </c>
      <c r="Q41" s="20">
        <v>0</v>
      </c>
      <c r="R41" s="13">
        <v>0</v>
      </c>
      <c r="T41" s="20">
        <v>0</v>
      </c>
      <c r="U41" s="13">
        <v>0</v>
      </c>
      <c r="W41" s="3" t="s">
        <v>21</v>
      </c>
      <c r="X41" s="20">
        <v>0</v>
      </c>
      <c r="Y41" s="13">
        <v>0</v>
      </c>
      <c r="AA41" s="20">
        <v>0</v>
      </c>
      <c r="AB41" s="13">
        <v>0</v>
      </c>
      <c r="AD41" s="3" t="s">
        <v>21</v>
      </c>
      <c r="AE41" s="20">
        <v>1</v>
      </c>
      <c r="AF41" s="13">
        <v>50</v>
      </c>
      <c r="AH41" s="20">
        <v>0</v>
      </c>
      <c r="AI41" s="13">
        <v>0</v>
      </c>
      <c r="AK41" s="3" t="s">
        <v>21</v>
      </c>
      <c r="AL41" s="20">
        <v>1</v>
      </c>
      <c r="AM41" s="13">
        <v>50</v>
      </c>
      <c r="AO41" s="20">
        <v>0</v>
      </c>
      <c r="AP41" s="13">
        <v>0</v>
      </c>
      <c r="AR41" s="3" t="s">
        <v>21</v>
      </c>
      <c r="AS41" s="20">
        <v>0</v>
      </c>
      <c r="AT41" s="13">
        <v>0</v>
      </c>
      <c r="AV41" s="20">
        <v>0</v>
      </c>
      <c r="AW41" s="13">
        <v>0</v>
      </c>
      <c r="AY41" s="3" t="s">
        <v>21</v>
      </c>
      <c r="AZ41" s="20">
        <v>0</v>
      </c>
      <c r="BA41" s="13">
        <v>0</v>
      </c>
      <c r="BC41" s="20">
        <v>0</v>
      </c>
      <c r="BD41" s="13">
        <v>0</v>
      </c>
      <c r="BF41" s="3" t="s">
        <v>21</v>
      </c>
      <c r="BG41" s="20">
        <v>1</v>
      </c>
      <c r="BH41" s="13">
        <v>33.333333333333329</v>
      </c>
      <c r="BJ41" s="20">
        <v>0</v>
      </c>
      <c r="BK41" s="13">
        <v>0</v>
      </c>
      <c r="BM41" s="3" t="s">
        <v>21</v>
      </c>
      <c r="BN41" s="20">
        <v>1</v>
      </c>
      <c r="BO41" s="13">
        <v>10</v>
      </c>
      <c r="BQ41" s="20">
        <v>0</v>
      </c>
      <c r="BR41" s="13">
        <v>0</v>
      </c>
      <c r="BT41" s="3" t="s">
        <v>21</v>
      </c>
      <c r="BU41" s="20">
        <v>0</v>
      </c>
      <c r="BV41" s="13">
        <v>0</v>
      </c>
      <c r="BX41" s="20">
        <v>0</v>
      </c>
      <c r="BY41" s="13">
        <v>0</v>
      </c>
    </row>
    <row r="42" spans="1:77" x14ac:dyDescent="0.2">
      <c r="A42" s="3">
        <v>24</v>
      </c>
      <c r="B42" s="3" t="s">
        <v>22</v>
      </c>
      <c r="C42" s="20">
        <v>0</v>
      </c>
      <c r="D42" s="13">
        <v>0</v>
      </c>
      <c r="F42" s="20">
        <v>0</v>
      </c>
      <c r="G42" s="13">
        <v>0</v>
      </c>
      <c r="I42" s="3" t="s">
        <v>22</v>
      </c>
      <c r="J42" s="20">
        <v>0</v>
      </c>
      <c r="K42" s="13">
        <v>0</v>
      </c>
      <c r="M42" s="20">
        <v>0</v>
      </c>
      <c r="N42" s="13">
        <v>0</v>
      </c>
      <c r="P42" s="3" t="s">
        <v>22</v>
      </c>
      <c r="Q42" s="20">
        <v>0</v>
      </c>
      <c r="R42" s="13">
        <v>0</v>
      </c>
      <c r="T42" s="20">
        <v>0</v>
      </c>
      <c r="U42" s="13">
        <v>0</v>
      </c>
      <c r="W42" s="3" t="s">
        <v>22</v>
      </c>
      <c r="X42" s="20">
        <v>0</v>
      </c>
      <c r="Y42" s="13">
        <v>0</v>
      </c>
      <c r="AA42" s="20">
        <v>0</v>
      </c>
      <c r="AB42" s="13">
        <v>0</v>
      </c>
      <c r="AD42" s="3" t="s">
        <v>22</v>
      </c>
      <c r="AE42" s="20">
        <v>0</v>
      </c>
      <c r="AF42" s="13">
        <v>0</v>
      </c>
      <c r="AH42" s="20">
        <v>0</v>
      </c>
      <c r="AI42" s="13">
        <v>0</v>
      </c>
      <c r="AK42" s="3" t="s">
        <v>22</v>
      </c>
      <c r="AL42" s="20">
        <v>0</v>
      </c>
      <c r="AM42" s="13">
        <v>0</v>
      </c>
      <c r="AO42" s="20">
        <v>0</v>
      </c>
      <c r="AP42" s="13">
        <v>0</v>
      </c>
      <c r="AR42" s="3" t="s">
        <v>22</v>
      </c>
      <c r="AS42" s="20">
        <v>0</v>
      </c>
      <c r="AT42" s="13">
        <v>0</v>
      </c>
      <c r="AV42" s="20">
        <v>0</v>
      </c>
      <c r="AW42" s="13">
        <v>0</v>
      </c>
      <c r="AY42" s="3" t="s">
        <v>22</v>
      </c>
      <c r="AZ42" s="20">
        <v>0</v>
      </c>
      <c r="BA42" s="13">
        <v>0</v>
      </c>
      <c r="BC42" s="20">
        <v>0</v>
      </c>
      <c r="BD42" s="13">
        <v>0</v>
      </c>
      <c r="BF42" s="3" t="s">
        <v>22</v>
      </c>
      <c r="BG42" s="20">
        <v>1</v>
      </c>
      <c r="BH42" s="13">
        <v>33.333333333333329</v>
      </c>
      <c r="BJ42" s="20">
        <v>0</v>
      </c>
      <c r="BK42" s="13">
        <v>0</v>
      </c>
      <c r="BM42" s="3" t="s">
        <v>22</v>
      </c>
      <c r="BN42" s="20">
        <v>1</v>
      </c>
      <c r="BO42" s="13">
        <v>10</v>
      </c>
      <c r="BQ42" s="20">
        <v>0</v>
      </c>
      <c r="BR42" s="13">
        <v>0</v>
      </c>
      <c r="BT42" s="3" t="s">
        <v>22</v>
      </c>
      <c r="BU42" s="20">
        <v>1</v>
      </c>
      <c r="BV42" s="13">
        <v>11.111111111111111</v>
      </c>
      <c r="BX42" s="20">
        <v>0</v>
      </c>
      <c r="BY42" s="13">
        <v>0</v>
      </c>
    </row>
    <row r="43" spans="1:77" x14ac:dyDescent="0.2">
      <c r="A43" s="3">
        <v>25</v>
      </c>
      <c r="B43" s="3" t="s">
        <v>62</v>
      </c>
      <c r="C43" s="20">
        <v>0</v>
      </c>
      <c r="D43" s="13">
        <v>0</v>
      </c>
      <c r="F43" s="20">
        <v>0</v>
      </c>
      <c r="G43" s="13">
        <v>0</v>
      </c>
      <c r="I43" s="3" t="s">
        <v>62</v>
      </c>
      <c r="J43" s="20">
        <v>0</v>
      </c>
      <c r="K43" s="13">
        <v>0</v>
      </c>
      <c r="M43" s="20">
        <v>0</v>
      </c>
      <c r="N43" s="13">
        <v>0</v>
      </c>
      <c r="P43" s="3" t="s">
        <v>62</v>
      </c>
      <c r="Q43" s="20">
        <v>0</v>
      </c>
      <c r="R43" s="13">
        <v>0</v>
      </c>
      <c r="T43" s="20">
        <v>0</v>
      </c>
      <c r="U43" s="13">
        <v>0</v>
      </c>
      <c r="W43" s="3" t="s">
        <v>62</v>
      </c>
      <c r="X43" s="20">
        <v>0</v>
      </c>
      <c r="Y43" s="13">
        <v>0</v>
      </c>
      <c r="AA43" s="20">
        <v>0</v>
      </c>
      <c r="AB43" s="13">
        <v>0</v>
      </c>
      <c r="AD43" s="3" t="s">
        <v>62</v>
      </c>
      <c r="AE43" s="20">
        <v>0</v>
      </c>
      <c r="AF43" s="13">
        <v>0</v>
      </c>
      <c r="AH43" s="20">
        <v>0</v>
      </c>
      <c r="AI43" s="13">
        <v>0</v>
      </c>
      <c r="AK43" s="3" t="s">
        <v>62</v>
      </c>
      <c r="AL43" s="20">
        <v>0</v>
      </c>
      <c r="AM43" s="13">
        <v>0</v>
      </c>
      <c r="AO43" s="20">
        <v>0</v>
      </c>
      <c r="AP43" s="13">
        <v>0</v>
      </c>
      <c r="AR43" s="3" t="s">
        <v>62</v>
      </c>
      <c r="AS43" s="20">
        <v>0</v>
      </c>
      <c r="AT43" s="13">
        <v>0</v>
      </c>
      <c r="AV43" s="20">
        <v>0</v>
      </c>
      <c r="AW43" s="13">
        <v>0</v>
      </c>
      <c r="AY43" s="3" t="s">
        <v>62</v>
      </c>
      <c r="AZ43" s="20">
        <v>0</v>
      </c>
      <c r="BA43" s="13">
        <v>0</v>
      </c>
      <c r="BC43" s="20">
        <v>0</v>
      </c>
      <c r="BD43" s="13">
        <v>0</v>
      </c>
      <c r="BF43" s="3" t="s">
        <v>62</v>
      </c>
      <c r="BG43" s="20">
        <v>0</v>
      </c>
      <c r="BH43" s="13">
        <v>0</v>
      </c>
      <c r="BJ43" s="20">
        <v>0</v>
      </c>
      <c r="BK43" s="13">
        <v>0</v>
      </c>
      <c r="BM43" s="3" t="s">
        <v>62</v>
      </c>
      <c r="BN43" s="20">
        <v>0</v>
      </c>
      <c r="BO43" s="13">
        <v>0</v>
      </c>
      <c r="BQ43" s="20">
        <v>0</v>
      </c>
      <c r="BR43" s="13">
        <v>0</v>
      </c>
      <c r="BT43" s="3" t="s">
        <v>62</v>
      </c>
      <c r="BU43" s="20">
        <v>0</v>
      </c>
      <c r="BV43" s="13">
        <v>0</v>
      </c>
      <c r="BX43" s="20">
        <v>0</v>
      </c>
      <c r="BY43" s="13">
        <v>0</v>
      </c>
    </row>
    <row r="44" spans="1:77" x14ac:dyDescent="0.2">
      <c r="A44" s="3">
        <v>26</v>
      </c>
      <c r="B44" s="3" t="s">
        <v>23</v>
      </c>
      <c r="C44" s="20">
        <v>1</v>
      </c>
      <c r="D44" s="13">
        <v>50</v>
      </c>
      <c r="F44" s="20">
        <v>0</v>
      </c>
      <c r="G44" s="13">
        <v>0</v>
      </c>
      <c r="I44" s="3" t="s">
        <v>23</v>
      </c>
      <c r="J44" s="20">
        <v>0</v>
      </c>
      <c r="K44" s="13">
        <v>0</v>
      </c>
      <c r="M44" s="20">
        <v>0</v>
      </c>
      <c r="N44" s="13">
        <v>0</v>
      </c>
      <c r="P44" s="3" t="s">
        <v>23</v>
      </c>
      <c r="Q44" s="20">
        <v>0</v>
      </c>
      <c r="R44" s="13">
        <v>0</v>
      </c>
      <c r="T44" s="20">
        <v>0</v>
      </c>
      <c r="U44" s="13">
        <v>0</v>
      </c>
      <c r="W44" s="3" t="s">
        <v>23</v>
      </c>
      <c r="X44" s="20">
        <v>0</v>
      </c>
      <c r="Y44" s="13">
        <v>0</v>
      </c>
      <c r="AA44" s="20">
        <v>0</v>
      </c>
      <c r="AB44" s="13">
        <v>0</v>
      </c>
      <c r="AD44" s="3" t="s">
        <v>23</v>
      </c>
      <c r="AE44" s="20">
        <v>0</v>
      </c>
      <c r="AF44" s="13">
        <v>0</v>
      </c>
      <c r="AH44" s="20">
        <v>0</v>
      </c>
      <c r="AI44" s="13">
        <v>0</v>
      </c>
      <c r="AK44" s="3" t="s">
        <v>23</v>
      </c>
      <c r="AL44" s="20">
        <v>1</v>
      </c>
      <c r="AM44" s="13">
        <v>50</v>
      </c>
      <c r="AO44" s="20">
        <v>0</v>
      </c>
      <c r="AP44" s="13">
        <v>0</v>
      </c>
      <c r="AR44" s="3" t="s">
        <v>23</v>
      </c>
      <c r="AS44" s="20">
        <v>4</v>
      </c>
      <c r="AT44" s="13">
        <v>25</v>
      </c>
      <c r="AV44" s="20">
        <v>4</v>
      </c>
      <c r="AW44" s="13">
        <v>26.666666666666668</v>
      </c>
      <c r="AY44" s="3" t="s">
        <v>23</v>
      </c>
      <c r="AZ44" s="20">
        <v>0</v>
      </c>
      <c r="BA44" s="13">
        <v>0</v>
      </c>
      <c r="BC44" s="20">
        <v>0</v>
      </c>
      <c r="BD44" s="13">
        <v>0</v>
      </c>
      <c r="BF44" s="3" t="s">
        <v>23</v>
      </c>
      <c r="BG44" s="20">
        <v>1</v>
      </c>
      <c r="BH44" s="13">
        <v>33.333333333333329</v>
      </c>
      <c r="BJ44" s="20">
        <v>0</v>
      </c>
      <c r="BK44" s="13">
        <v>0</v>
      </c>
      <c r="BM44" s="3" t="s">
        <v>23</v>
      </c>
      <c r="BN44" s="20">
        <v>6</v>
      </c>
      <c r="BO44" s="13">
        <v>60</v>
      </c>
      <c r="BQ44" s="20">
        <v>3</v>
      </c>
      <c r="BR44" s="13">
        <v>30</v>
      </c>
      <c r="BT44" s="3" t="s">
        <v>23</v>
      </c>
      <c r="BU44" s="20">
        <v>2</v>
      </c>
      <c r="BV44" s="13">
        <v>22.222222222222221</v>
      </c>
      <c r="BX44" s="20">
        <v>0</v>
      </c>
      <c r="BY44" s="13">
        <v>0</v>
      </c>
    </row>
    <row r="45" spans="1:77" x14ac:dyDescent="0.2">
      <c r="A45" s="3">
        <v>27</v>
      </c>
      <c r="B45" s="3" t="s">
        <v>65</v>
      </c>
      <c r="C45" s="20">
        <v>0</v>
      </c>
      <c r="D45" s="13">
        <v>0</v>
      </c>
      <c r="F45" s="20">
        <v>0</v>
      </c>
      <c r="G45" s="13">
        <v>0</v>
      </c>
      <c r="I45" s="3" t="s">
        <v>65</v>
      </c>
      <c r="J45" s="20">
        <v>0</v>
      </c>
      <c r="K45" s="13">
        <v>0</v>
      </c>
      <c r="M45" s="20">
        <v>0</v>
      </c>
      <c r="N45" s="13">
        <v>0</v>
      </c>
      <c r="P45" s="3" t="s">
        <v>65</v>
      </c>
      <c r="Q45" s="20">
        <v>0</v>
      </c>
      <c r="R45" s="13">
        <v>0</v>
      </c>
      <c r="T45" s="20">
        <v>0</v>
      </c>
      <c r="U45" s="13">
        <v>0</v>
      </c>
      <c r="W45" s="3" t="s">
        <v>65</v>
      </c>
      <c r="X45" s="20">
        <v>0</v>
      </c>
      <c r="Y45" s="13">
        <v>0</v>
      </c>
      <c r="AA45" s="20">
        <v>0</v>
      </c>
      <c r="AB45" s="13">
        <v>0</v>
      </c>
      <c r="AD45" s="3" t="s">
        <v>24</v>
      </c>
      <c r="AE45" s="20">
        <v>0</v>
      </c>
      <c r="AF45" s="13">
        <v>0</v>
      </c>
      <c r="AH45" s="20">
        <v>0</v>
      </c>
      <c r="AI45" s="13">
        <v>0</v>
      </c>
      <c r="AK45" s="3" t="s">
        <v>24</v>
      </c>
      <c r="AL45" s="20">
        <v>0</v>
      </c>
      <c r="AM45" s="13">
        <v>0</v>
      </c>
      <c r="AO45" s="20">
        <v>1</v>
      </c>
      <c r="AP45" s="13">
        <v>33.333333333333329</v>
      </c>
      <c r="AR45" s="3" t="s">
        <v>24</v>
      </c>
      <c r="AS45" s="20">
        <v>1</v>
      </c>
      <c r="AT45" s="13">
        <v>6.25</v>
      </c>
      <c r="AV45" s="20">
        <v>2</v>
      </c>
      <c r="AW45" s="13">
        <v>13.333333333333334</v>
      </c>
      <c r="AY45" s="3" t="s">
        <v>24</v>
      </c>
      <c r="AZ45" s="20">
        <v>0</v>
      </c>
      <c r="BA45" s="13">
        <v>0</v>
      </c>
      <c r="BC45" s="20">
        <v>0</v>
      </c>
      <c r="BD45" s="13">
        <v>0</v>
      </c>
      <c r="BF45" s="3" t="s">
        <v>24</v>
      </c>
      <c r="BG45" s="20">
        <v>0</v>
      </c>
      <c r="BH45" s="13">
        <v>0</v>
      </c>
      <c r="BJ45" s="20">
        <v>0</v>
      </c>
      <c r="BK45" s="13">
        <v>0</v>
      </c>
      <c r="BM45" s="3" t="s">
        <v>24</v>
      </c>
      <c r="BN45" s="20">
        <v>2</v>
      </c>
      <c r="BO45" s="13">
        <v>20</v>
      </c>
      <c r="BQ45" s="20">
        <v>0</v>
      </c>
      <c r="BR45" s="13">
        <v>0</v>
      </c>
      <c r="BT45" s="3" t="s">
        <v>24</v>
      </c>
      <c r="BU45" s="20">
        <v>2</v>
      </c>
      <c r="BV45" s="13">
        <v>22.222222222222221</v>
      </c>
      <c r="BX45" s="20">
        <v>2</v>
      </c>
      <c r="BY45" s="13">
        <v>14.285714285714285</v>
      </c>
    </row>
    <row r="46" spans="1:77" x14ac:dyDescent="0.2">
      <c r="A46" s="3">
        <v>28</v>
      </c>
      <c r="B46" s="3" t="s">
        <v>64</v>
      </c>
      <c r="C46" s="20">
        <v>0</v>
      </c>
      <c r="D46" s="13">
        <v>0</v>
      </c>
      <c r="F46" s="20">
        <v>0</v>
      </c>
      <c r="G46" s="13">
        <v>0</v>
      </c>
      <c r="I46" s="3" t="s">
        <v>64</v>
      </c>
      <c r="J46" s="20">
        <v>0</v>
      </c>
      <c r="K46" s="13">
        <v>0</v>
      </c>
      <c r="M46" s="20">
        <v>0</v>
      </c>
      <c r="N46" s="13">
        <v>0</v>
      </c>
      <c r="P46" s="3" t="s">
        <v>64</v>
      </c>
      <c r="Q46" s="20">
        <v>0</v>
      </c>
      <c r="R46" s="13">
        <v>0</v>
      </c>
      <c r="T46" s="20">
        <v>0</v>
      </c>
      <c r="U46" s="13">
        <v>0</v>
      </c>
      <c r="W46" s="3" t="s">
        <v>64</v>
      </c>
      <c r="X46" s="20">
        <v>0</v>
      </c>
      <c r="Y46" s="13">
        <v>0</v>
      </c>
      <c r="AA46" s="20">
        <v>0</v>
      </c>
      <c r="AB46" s="13">
        <v>0</v>
      </c>
      <c r="AD46" s="3" t="s">
        <v>64</v>
      </c>
      <c r="AE46" s="20">
        <v>0</v>
      </c>
      <c r="AF46" s="13">
        <v>0</v>
      </c>
      <c r="AH46" s="20">
        <v>0</v>
      </c>
      <c r="AI46" s="13">
        <v>0</v>
      </c>
      <c r="AK46" s="3" t="s">
        <v>64</v>
      </c>
      <c r="AL46" s="20">
        <v>0</v>
      </c>
      <c r="AM46" s="13">
        <v>0</v>
      </c>
      <c r="AO46" s="20">
        <v>0</v>
      </c>
      <c r="AP46" s="13">
        <v>0</v>
      </c>
      <c r="AR46" s="3" t="s">
        <v>64</v>
      </c>
      <c r="AS46" s="20">
        <v>0</v>
      </c>
      <c r="AT46" s="13">
        <v>0</v>
      </c>
      <c r="AV46" s="20">
        <v>0</v>
      </c>
      <c r="AW46" s="13">
        <v>0</v>
      </c>
      <c r="AY46" s="3" t="s">
        <v>64</v>
      </c>
      <c r="AZ46" s="20">
        <v>0</v>
      </c>
      <c r="BA46" s="13">
        <v>0</v>
      </c>
      <c r="BC46" s="20">
        <v>0</v>
      </c>
      <c r="BD46" s="13">
        <v>0</v>
      </c>
      <c r="BF46" s="3" t="s">
        <v>64</v>
      </c>
      <c r="BG46" s="20">
        <v>0</v>
      </c>
      <c r="BH46" s="13">
        <v>0</v>
      </c>
      <c r="BJ46" s="20">
        <v>0</v>
      </c>
      <c r="BK46" s="13">
        <v>0</v>
      </c>
      <c r="BM46" s="3" t="s">
        <v>64</v>
      </c>
      <c r="BN46" s="20">
        <v>0</v>
      </c>
      <c r="BO46" s="13">
        <v>0</v>
      </c>
      <c r="BQ46" s="20">
        <v>0</v>
      </c>
      <c r="BR46" s="13">
        <v>0</v>
      </c>
      <c r="BT46" s="3" t="s">
        <v>64</v>
      </c>
      <c r="BU46" s="20">
        <v>0</v>
      </c>
      <c r="BV46" s="13">
        <v>0</v>
      </c>
      <c r="BX46" s="20">
        <v>0</v>
      </c>
      <c r="BY46" s="13">
        <v>0</v>
      </c>
    </row>
    <row r="47" spans="1:77" x14ac:dyDescent="0.2">
      <c r="A47" s="3">
        <v>29</v>
      </c>
      <c r="B47" s="3" t="s">
        <v>63</v>
      </c>
      <c r="C47" s="20">
        <v>0</v>
      </c>
      <c r="D47" s="13">
        <v>0</v>
      </c>
      <c r="F47" s="20">
        <v>0</v>
      </c>
      <c r="G47" s="13">
        <v>0</v>
      </c>
      <c r="I47" s="3" t="s">
        <v>63</v>
      </c>
      <c r="J47" s="20">
        <v>0</v>
      </c>
      <c r="K47" s="13">
        <v>0</v>
      </c>
      <c r="M47" s="20">
        <v>0</v>
      </c>
      <c r="N47" s="13">
        <v>0</v>
      </c>
      <c r="P47" s="3" t="s">
        <v>63</v>
      </c>
      <c r="Q47" s="20">
        <v>0</v>
      </c>
      <c r="R47" s="13">
        <v>0</v>
      </c>
      <c r="T47" s="20">
        <v>0</v>
      </c>
      <c r="U47" s="13">
        <v>0</v>
      </c>
      <c r="W47" s="3" t="s">
        <v>63</v>
      </c>
      <c r="X47" s="20">
        <v>0</v>
      </c>
      <c r="Y47" s="13">
        <v>0</v>
      </c>
      <c r="AA47" s="20">
        <v>0</v>
      </c>
      <c r="AB47" s="13">
        <v>0</v>
      </c>
      <c r="AD47" s="3" t="s">
        <v>63</v>
      </c>
      <c r="AE47" s="20">
        <v>0</v>
      </c>
      <c r="AF47" s="13">
        <v>0</v>
      </c>
      <c r="AH47" s="20">
        <v>0</v>
      </c>
      <c r="AI47" s="13">
        <v>0</v>
      </c>
      <c r="AK47" s="3" t="s">
        <v>63</v>
      </c>
      <c r="AL47" s="20">
        <v>0</v>
      </c>
      <c r="AM47" s="13">
        <v>0</v>
      </c>
      <c r="AO47" s="20">
        <v>0</v>
      </c>
      <c r="AP47" s="13">
        <v>0</v>
      </c>
      <c r="AR47" s="3" t="s">
        <v>63</v>
      </c>
      <c r="AS47" s="20">
        <v>0</v>
      </c>
      <c r="AT47" s="13">
        <v>0</v>
      </c>
      <c r="AV47" s="20">
        <v>0</v>
      </c>
      <c r="AW47" s="13">
        <v>0</v>
      </c>
      <c r="AY47" s="3" t="s">
        <v>63</v>
      </c>
      <c r="AZ47" s="20">
        <v>0</v>
      </c>
      <c r="BA47" s="13">
        <v>0</v>
      </c>
      <c r="BC47" s="20">
        <v>0</v>
      </c>
      <c r="BD47" s="13">
        <v>0</v>
      </c>
      <c r="BF47" s="3" t="s">
        <v>63</v>
      </c>
      <c r="BG47" s="20">
        <v>0</v>
      </c>
      <c r="BH47" s="13">
        <v>0</v>
      </c>
      <c r="BJ47" s="20">
        <v>0</v>
      </c>
      <c r="BK47" s="13">
        <v>0</v>
      </c>
      <c r="BM47" s="3" t="s">
        <v>63</v>
      </c>
      <c r="BN47" s="20">
        <v>0</v>
      </c>
      <c r="BO47" s="13">
        <v>0</v>
      </c>
      <c r="BQ47" s="20">
        <v>2</v>
      </c>
      <c r="BR47" s="13">
        <v>20</v>
      </c>
      <c r="BT47" s="3" t="s">
        <v>63</v>
      </c>
      <c r="BU47" s="20">
        <v>1</v>
      </c>
      <c r="BV47" s="13">
        <v>11.111111111111111</v>
      </c>
      <c r="BX47" s="20">
        <v>2</v>
      </c>
      <c r="BY47" s="13">
        <v>14.285714285714285</v>
      </c>
    </row>
    <row r="48" spans="1:77" x14ac:dyDescent="0.2">
      <c r="A48" s="3">
        <v>30</v>
      </c>
      <c r="B48" s="3" t="s">
        <v>61</v>
      </c>
      <c r="C48" s="20">
        <v>0</v>
      </c>
      <c r="D48" s="13">
        <v>0</v>
      </c>
      <c r="F48" s="20">
        <v>0</v>
      </c>
      <c r="G48" s="13">
        <v>0</v>
      </c>
      <c r="I48" s="3" t="s">
        <v>61</v>
      </c>
      <c r="J48" s="20">
        <v>0</v>
      </c>
      <c r="K48" s="13">
        <v>0</v>
      </c>
      <c r="M48" s="20">
        <v>0</v>
      </c>
      <c r="N48" s="13">
        <v>0</v>
      </c>
      <c r="P48" s="3" t="s">
        <v>61</v>
      </c>
      <c r="Q48" s="20">
        <v>0</v>
      </c>
      <c r="R48" s="13">
        <v>0</v>
      </c>
      <c r="T48" s="20">
        <v>0</v>
      </c>
      <c r="U48" s="13">
        <v>0</v>
      </c>
      <c r="W48" s="3" t="s">
        <v>61</v>
      </c>
      <c r="X48" s="20">
        <v>0</v>
      </c>
      <c r="Y48" s="13">
        <v>0</v>
      </c>
      <c r="AA48" s="20">
        <v>0</v>
      </c>
      <c r="AB48" s="13">
        <v>0</v>
      </c>
      <c r="AD48" s="3" t="s">
        <v>61</v>
      </c>
      <c r="AE48" s="20">
        <v>0</v>
      </c>
      <c r="AF48" s="13">
        <v>0</v>
      </c>
      <c r="AH48" s="20">
        <v>0</v>
      </c>
      <c r="AI48" s="13">
        <v>0</v>
      </c>
      <c r="AK48" s="3" t="s">
        <v>61</v>
      </c>
      <c r="AL48" s="20">
        <v>0</v>
      </c>
      <c r="AM48" s="13">
        <v>0</v>
      </c>
      <c r="AO48" s="20">
        <v>0</v>
      </c>
      <c r="AP48" s="13">
        <v>0</v>
      </c>
      <c r="AR48" s="3" t="s">
        <v>61</v>
      </c>
      <c r="AS48" s="20">
        <v>0</v>
      </c>
      <c r="AT48" s="13">
        <v>0</v>
      </c>
      <c r="AV48" s="20">
        <v>0</v>
      </c>
      <c r="AW48" s="13">
        <v>0</v>
      </c>
      <c r="AY48" s="3" t="s">
        <v>61</v>
      </c>
      <c r="AZ48" s="20">
        <v>0</v>
      </c>
      <c r="BA48" s="13">
        <v>0</v>
      </c>
      <c r="BC48" s="20">
        <v>0</v>
      </c>
      <c r="BD48" s="13">
        <v>0</v>
      </c>
      <c r="BF48" s="3" t="s">
        <v>61</v>
      </c>
      <c r="BG48" s="20">
        <v>0</v>
      </c>
      <c r="BH48" s="13">
        <v>0</v>
      </c>
      <c r="BJ48" s="20">
        <v>0</v>
      </c>
      <c r="BK48" s="13">
        <v>0</v>
      </c>
      <c r="BM48" s="3" t="s">
        <v>61</v>
      </c>
      <c r="BN48" s="20">
        <v>0</v>
      </c>
      <c r="BO48" s="13">
        <v>0</v>
      </c>
      <c r="BQ48" s="20">
        <v>0</v>
      </c>
      <c r="BR48" s="13">
        <v>0</v>
      </c>
      <c r="BT48" s="3" t="s">
        <v>61</v>
      </c>
      <c r="BU48" s="20">
        <v>0</v>
      </c>
      <c r="BV48" s="13">
        <v>0</v>
      </c>
      <c r="BX48" s="20">
        <v>0</v>
      </c>
      <c r="BY48" s="13">
        <v>0</v>
      </c>
    </row>
    <row r="49" spans="1:77" x14ac:dyDescent="0.2">
      <c r="A49" s="3">
        <v>31</v>
      </c>
      <c r="B49" s="3" t="s">
        <v>66</v>
      </c>
      <c r="C49" s="20">
        <v>0</v>
      </c>
      <c r="D49" s="13">
        <v>0</v>
      </c>
      <c r="F49" s="20">
        <v>0</v>
      </c>
      <c r="G49" s="13">
        <v>0</v>
      </c>
      <c r="I49" s="3" t="s">
        <v>66</v>
      </c>
      <c r="J49" s="20">
        <v>0</v>
      </c>
      <c r="K49" s="13">
        <v>0</v>
      </c>
      <c r="M49" s="20">
        <v>0</v>
      </c>
      <c r="N49" s="13">
        <v>0</v>
      </c>
      <c r="P49" s="3" t="s">
        <v>66</v>
      </c>
      <c r="Q49" s="20">
        <v>0</v>
      </c>
      <c r="R49" s="13">
        <v>0</v>
      </c>
      <c r="T49" s="20">
        <v>0</v>
      </c>
      <c r="U49" s="13">
        <v>0</v>
      </c>
      <c r="W49" s="3" t="s">
        <v>66</v>
      </c>
      <c r="X49" s="20">
        <v>0</v>
      </c>
      <c r="Y49" s="13">
        <v>0</v>
      </c>
      <c r="AA49" s="20">
        <v>0</v>
      </c>
      <c r="AB49" s="13">
        <v>0</v>
      </c>
      <c r="AD49" s="3" t="s">
        <v>66</v>
      </c>
      <c r="AE49" s="20">
        <v>0</v>
      </c>
      <c r="AF49" s="13">
        <v>0</v>
      </c>
      <c r="AH49" s="20">
        <v>0</v>
      </c>
      <c r="AI49" s="13">
        <v>0</v>
      </c>
      <c r="AK49" s="3" t="s">
        <v>66</v>
      </c>
      <c r="AL49" s="20">
        <v>0</v>
      </c>
      <c r="AM49" s="13">
        <v>0</v>
      </c>
      <c r="AO49" s="20">
        <v>0</v>
      </c>
      <c r="AP49" s="13">
        <v>0</v>
      </c>
      <c r="AR49" s="3" t="s">
        <v>66</v>
      </c>
      <c r="AS49" s="20">
        <v>0</v>
      </c>
      <c r="AT49" s="13">
        <v>0</v>
      </c>
      <c r="AV49" s="20">
        <v>0</v>
      </c>
      <c r="AW49" s="13">
        <v>0</v>
      </c>
      <c r="AY49" s="3" t="s">
        <v>66</v>
      </c>
      <c r="AZ49" s="20">
        <v>0</v>
      </c>
      <c r="BA49" s="13">
        <v>0</v>
      </c>
      <c r="BC49" s="20">
        <v>0</v>
      </c>
      <c r="BD49" s="13">
        <v>0</v>
      </c>
      <c r="BF49" s="3" t="s">
        <v>66</v>
      </c>
      <c r="BG49" s="20">
        <v>0</v>
      </c>
      <c r="BH49" s="13">
        <v>0</v>
      </c>
      <c r="BJ49" s="20">
        <v>0</v>
      </c>
      <c r="BK49" s="13">
        <v>0</v>
      </c>
      <c r="BM49" s="3" t="s">
        <v>66</v>
      </c>
      <c r="BN49" s="20">
        <v>0</v>
      </c>
      <c r="BO49" s="13">
        <v>0</v>
      </c>
      <c r="BQ49" s="20">
        <v>0</v>
      </c>
      <c r="BR49" s="13">
        <v>0</v>
      </c>
      <c r="BT49" s="3" t="s">
        <v>66</v>
      </c>
      <c r="BU49" s="20">
        <v>0</v>
      </c>
      <c r="BV49" s="13">
        <v>0</v>
      </c>
      <c r="BX49" s="20">
        <v>0</v>
      </c>
      <c r="BY49" s="13">
        <v>0</v>
      </c>
    </row>
    <row r="50" spans="1:77" x14ac:dyDescent="0.2">
      <c r="A50" s="3">
        <v>32</v>
      </c>
      <c r="B50" s="3" t="s">
        <v>25</v>
      </c>
      <c r="C50" s="20">
        <v>0</v>
      </c>
      <c r="D50" s="13">
        <v>0</v>
      </c>
      <c r="F50" s="20">
        <v>0</v>
      </c>
      <c r="G50" s="13">
        <v>0</v>
      </c>
      <c r="I50" s="3" t="s">
        <v>25</v>
      </c>
      <c r="J50" s="20">
        <v>0</v>
      </c>
      <c r="K50" s="13">
        <v>0</v>
      </c>
      <c r="M50" s="20">
        <v>0</v>
      </c>
      <c r="N50" s="13">
        <v>0</v>
      </c>
      <c r="P50" s="3" t="s">
        <v>25</v>
      </c>
      <c r="Q50" s="20">
        <v>0</v>
      </c>
      <c r="R50" s="13">
        <v>0</v>
      </c>
      <c r="T50" s="20">
        <v>0</v>
      </c>
      <c r="U50" s="13">
        <v>0</v>
      </c>
      <c r="W50" s="3" t="s">
        <v>25</v>
      </c>
      <c r="X50" s="20">
        <v>0</v>
      </c>
      <c r="Y50" s="13">
        <v>0</v>
      </c>
      <c r="AA50" s="20">
        <v>0</v>
      </c>
      <c r="AB50" s="13">
        <v>0</v>
      </c>
      <c r="AD50" s="3" t="s">
        <v>25</v>
      </c>
      <c r="AE50" s="20">
        <v>0</v>
      </c>
      <c r="AF50" s="13">
        <v>0</v>
      </c>
      <c r="AH50" s="20">
        <v>0</v>
      </c>
      <c r="AI50" s="13">
        <v>0</v>
      </c>
      <c r="AK50" s="3" t="s">
        <v>25</v>
      </c>
      <c r="AL50" s="20">
        <v>0</v>
      </c>
      <c r="AM50" s="13">
        <v>0</v>
      </c>
      <c r="AO50" s="20">
        <v>0</v>
      </c>
      <c r="AP50" s="13">
        <v>0</v>
      </c>
      <c r="AR50" s="3" t="s">
        <v>25</v>
      </c>
      <c r="AS50" s="20">
        <v>0</v>
      </c>
      <c r="AT50" s="13">
        <v>0</v>
      </c>
      <c r="AV50" s="20">
        <v>1</v>
      </c>
      <c r="AW50" s="13">
        <v>6.666666666666667</v>
      </c>
      <c r="AY50" s="3" t="s">
        <v>25</v>
      </c>
      <c r="AZ50" s="20">
        <v>0</v>
      </c>
      <c r="BA50" s="13">
        <v>0</v>
      </c>
      <c r="BC50" s="20">
        <v>0</v>
      </c>
      <c r="BD50" s="13">
        <v>0</v>
      </c>
      <c r="BF50" s="3" t="s">
        <v>25</v>
      </c>
      <c r="BG50" s="20">
        <v>0</v>
      </c>
      <c r="BH50" s="13">
        <v>0</v>
      </c>
      <c r="BJ50" s="20">
        <v>0</v>
      </c>
      <c r="BK50" s="13">
        <v>0</v>
      </c>
      <c r="BM50" s="3" t="s">
        <v>25</v>
      </c>
      <c r="BN50" s="20">
        <v>1</v>
      </c>
      <c r="BO50" s="13">
        <v>10</v>
      </c>
      <c r="BQ50" s="20">
        <v>1</v>
      </c>
      <c r="BR50" s="13">
        <v>10</v>
      </c>
      <c r="BT50" s="3" t="s">
        <v>25</v>
      </c>
      <c r="BU50" s="20">
        <v>1</v>
      </c>
      <c r="BV50" s="13">
        <v>11.111111111111111</v>
      </c>
      <c r="BX50" s="20">
        <v>3</v>
      </c>
      <c r="BY50" s="13">
        <v>21.428571428571427</v>
      </c>
    </row>
    <row r="51" spans="1:77" x14ac:dyDescent="0.2">
      <c r="B51" s="3" t="s">
        <v>26</v>
      </c>
      <c r="C51" s="20">
        <v>0</v>
      </c>
      <c r="D51" s="13">
        <v>0</v>
      </c>
      <c r="F51" s="20">
        <v>0</v>
      </c>
      <c r="G51" s="13">
        <v>0</v>
      </c>
      <c r="I51" s="3" t="s">
        <v>26</v>
      </c>
      <c r="J51" s="20">
        <v>0</v>
      </c>
      <c r="K51" s="13">
        <v>0</v>
      </c>
      <c r="M51" s="20">
        <v>0</v>
      </c>
      <c r="N51" s="13">
        <v>0</v>
      </c>
      <c r="P51" s="3" t="s">
        <v>26</v>
      </c>
      <c r="Q51" s="20">
        <v>0</v>
      </c>
      <c r="R51" s="13">
        <v>0</v>
      </c>
      <c r="T51" s="20">
        <v>0</v>
      </c>
      <c r="U51" s="13">
        <v>0</v>
      </c>
      <c r="W51" s="3" t="s">
        <v>26</v>
      </c>
      <c r="X51" s="20">
        <v>0</v>
      </c>
      <c r="Y51" s="13">
        <v>0</v>
      </c>
      <c r="AA51" s="20">
        <v>0</v>
      </c>
      <c r="AB51" s="13">
        <v>0</v>
      </c>
      <c r="AD51" s="3" t="s">
        <v>26</v>
      </c>
      <c r="AE51" s="20">
        <v>0</v>
      </c>
      <c r="AF51" s="13">
        <v>0</v>
      </c>
      <c r="AH51" s="20">
        <v>2</v>
      </c>
      <c r="AI51" s="13">
        <v>100</v>
      </c>
      <c r="AK51" s="3" t="s">
        <v>26</v>
      </c>
      <c r="AL51" s="20">
        <v>0</v>
      </c>
      <c r="AM51" s="13">
        <v>0</v>
      </c>
      <c r="AO51" s="20">
        <v>2</v>
      </c>
      <c r="AP51" s="13">
        <v>66.666666666666657</v>
      </c>
      <c r="AR51" s="3" t="s">
        <v>26</v>
      </c>
      <c r="AS51" s="20">
        <v>1</v>
      </c>
      <c r="AT51" s="13">
        <v>6.25</v>
      </c>
      <c r="AV51" s="20">
        <v>5</v>
      </c>
      <c r="AW51" s="13">
        <v>33.333333333333329</v>
      </c>
      <c r="AY51" s="3" t="s">
        <v>26</v>
      </c>
      <c r="AZ51" s="20">
        <v>0</v>
      </c>
      <c r="BA51" s="13">
        <v>0</v>
      </c>
      <c r="BC51" s="20">
        <v>1</v>
      </c>
      <c r="BD51" s="13">
        <v>25</v>
      </c>
      <c r="BF51" s="3" t="s">
        <v>26</v>
      </c>
      <c r="BG51" s="20">
        <v>0</v>
      </c>
      <c r="BH51" s="13">
        <v>0</v>
      </c>
      <c r="BJ51" s="20">
        <v>1</v>
      </c>
      <c r="BK51" s="13">
        <v>100</v>
      </c>
      <c r="BM51" s="3" t="s">
        <v>26</v>
      </c>
      <c r="BN51" s="20">
        <v>1</v>
      </c>
      <c r="BO51" s="13">
        <v>10</v>
      </c>
      <c r="BQ51" s="20">
        <v>3</v>
      </c>
      <c r="BR51" s="13">
        <v>30</v>
      </c>
      <c r="BT51" s="3" t="s">
        <v>26</v>
      </c>
      <c r="BU51" s="20">
        <v>2</v>
      </c>
      <c r="BV51" s="13">
        <v>22.222222222222221</v>
      </c>
      <c r="BX51" s="20">
        <v>5</v>
      </c>
      <c r="BY51" s="13">
        <v>35.714285714285715</v>
      </c>
    </row>
    <row r="52" spans="1:77" x14ac:dyDescent="0.2">
      <c r="B52" s="5" t="s">
        <v>10</v>
      </c>
      <c r="C52" s="19">
        <v>2</v>
      </c>
      <c r="D52" s="12">
        <v>100</v>
      </c>
      <c r="F52" s="19">
        <v>0</v>
      </c>
      <c r="G52" s="12">
        <v>100</v>
      </c>
      <c r="I52" s="5" t="s">
        <v>10</v>
      </c>
      <c r="J52" s="19">
        <v>0</v>
      </c>
      <c r="K52" s="12">
        <v>100</v>
      </c>
      <c r="M52" s="19">
        <v>0</v>
      </c>
      <c r="N52" s="12">
        <v>100</v>
      </c>
      <c r="P52" s="5" t="s">
        <v>10</v>
      </c>
      <c r="Q52" s="19">
        <v>0</v>
      </c>
      <c r="R52" s="12">
        <v>100</v>
      </c>
      <c r="T52" s="19">
        <v>0</v>
      </c>
      <c r="U52" s="12">
        <v>100</v>
      </c>
      <c r="W52" s="5" t="s">
        <v>10</v>
      </c>
      <c r="X52" s="19">
        <v>0</v>
      </c>
      <c r="Y52" s="12">
        <v>100</v>
      </c>
      <c r="AA52" s="19">
        <v>0</v>
      </c>
      <c r="AB52" s="12">
        <v>100</v>
      </c>
      <c r="AD52" s="5" t="s">
        <v>10</v>
      </c>
      <c r="AE52" s="19">
        <v>2</v>
      </c>
      <c r="AF52" s="12">
        <v>100</v>
      </c>
      <c r="AH52" s="19">
        <v>2</v>
      </c>
      <c r="AI52" s="12">
        <v>100</v>
      </c>
      <c r="AK52" s="5" t="s">
        <v>10</v>
      </c>
      <c r="AL52" s="19">
        <v>2</v>
      </c>
      <c r="AM52" s="12">
        <v>100</v>
      </c>
      <c r="AO52" s="19">
        <v>3</v>
      </c>
      <c r="AP52" s="12">
        <v>100</v>
      </c>
      <c r="AR52" s="5" t="s">
        <v>10</v>
      </c>
      <c r="AS52" s="19">
        <v>16</v>
      </c>
      <c r="AT52" s="251">
        <v>100</v>
      </c>
      <c r="AV52" s="19">
        <v>17</v>
      </c>
      <c r="AW52" s="12">
        <v>113.33333333333333</v>
      </c>
      <c r="AY52" s="5" t="s">
        <v>10</v>
      </c>
      <c r="AZ52" s="19">
        <v>3</v>
      </c>
      <c r="BA52" s="12">
        <v>100</v>
      </c>
      <c r="BC52" s="19">
        <v>4</v>
      </c>
      <c r="BD52" s="12">
        <v>100</v>
      </c>
      <c r="BF52" s="5" t="s">
        <v>10</v>
      </c>
      <c r="BG52" s="19">
        <v>5</v>
      </c>
      <c r="BH52" s="251">
        <v>166.66666666666669</v>
      </c>
      <c r="BJ52" s="19">
        <v>1</v>
      </c>
      <c r="BK52" s="12">
        <v>100</v>
      </c>
      <c r="BM52" s="5" t="s">
        <v>10</v>
      </c>
      <c r="BN52" s="19">
        <v>14</v>
      </c>
      <c r="BO52" s="251">
        <v>140</v>
      </c>
      <c r="BQ52" s="19">
        <v>10</v>
      </c>
      <c r="BR52" s="12">
        <v>100</v>
      </c>
      <c r="BT52" s="5" t="s">
        <v>10</v>
      </c>
      <c r="BU52" s="19">
        <v>12</v>
      </c>
      <c r="BV52" s="251">
        <v>133.33333333333331</v>
      </c>
      <c r="BX52" s="19">
        <v>14</v>
      </c>
      <c r="BY52" s="12">
        <v>100</v>
      </c>
    </row>
    <row r="53" spans="1:77" x14ac:dyDescent="0.2">
      <c r="B53" s="5" t="s">
        <v>45</v>
      </c>
      <c r="C53" s="19">
        <v>2</v>
      </c>
      <c r="D53" s="12">
        <v>100</v>
      </c>
      <c r="F53" s="19">
        <v>0</v>
      </c>
      <c r="G53" s="12">
        <v>100</v>
      </c>
      <c r="I53" s="5" t="s">
        <v>45</v>
      </c>
      <c r="J53" s="19">
        <v>0</v>
      </c>
      <c r="K53" s="12">
        <v>100</v>
      </c>
      <c r="M53" s="19">
        <v>0</v>
      </c>
      <c r="N53" s="12">
        <v>100</v>
      </c>
      <c r="P53" s="5" t="s">
        <v>45</v>
      </c>
      <c r="Q53" s="19">
        <v>0</v>
      </c>
      <c r="R53" s="12">
        <v>100</v>
      </c>
      <c r="T53" s="19">
        <v>0</v>
      </c>
      <c r="U53" s="12">
        <v>100</v>
      </c>
      <c r="W53" s="5" t="s">
        <v>45</v>
      </c>
      <c r="X53" s="19">
        <v>0</v>
      </c>
      <c r="Y53" s="12">
        <v>100</v>
      </c>
      <c r="AA53" s="19">
        <v>0</v>
      </c>
      <c r="AB53" s="12">
        <v>100</v>
      </c>
      <c r="AD53" s="5" t="s">
        <v>45</v>
      </c>
      <c r="AE53" s="19">
        <v>2</v>
      </c>
      <c r="AF53" s="12">
        <v>100</v>
      </c>
      <c r="AH53" s="19">
        <v>2</v>
      </c>
      <c r="AI53" s="12">
        <v>100</v>
      </c>
      <c r="AK53" s="5" t="s">
        <v>45</v>
      </c>
      <c r="AL53" s="19">
        <v>2</v>
      </c>
      <c r="AM53" s="12">
        <v>100</v>
      </c>
      <c r="AO53" s="19">
        <v>3</v>
      </c>
      <c r="AP53" s="12">
        <v>100</v>
      </c>
      <c r="AR53" s="5" t="s">
        <v>45</v>
      </c>
      <c r="AS53" s="19">
        <v>16</v>
      </c>
      <c r="AT53" s="251">
        <v>100</v>
      </c>
      <c r="AV53" s="19">
        <v>15</v>
      </c>
      <c r="AW53" s="12">
        <v>100</v>
      </c>
      <c r="AY53" s="5" t="s">
        <v>45</v>
      </c>
      <c r="AZ53" s="19">
        <v>3</v>
      </c>
      <c r="BA53" s="12">
        <v>100</v>
      </c>
      <c r="BC53" s="19">
        <v>4</v>
      </c>
      <c r="BD53" s="12">
        <v>100</v>
      </c>
      <c r="BF53" s="5" t="s">
        <v>45</v>
      </c>
      <c r="BG53" s="19">
        <v>3</v>
      </c>
      <c r="BH53" s="251">
        <v>100</v>
      </c>
      <c r="BJ53" s="19">
        <v>1</v>
      </c>
      <c r="BK53" s="12">
        <v>100</v>
      </c>
      <c r="BM53" s="5" t="s">
        <v>45</v>
      </c>
      <c r="BN53" s="19">
        <v>10</v>
      </c>
      <c r="BO53" s="251">
        <v>100</v>
      </c>
      <c r="BQ53" s="19">
        <v>10</v>
      </c>
      <c r="BR53" s="12">
        <v>100</v>
      </c>
      <c r="BT53" s="5" t="s">
        <v>45</v>
      </c>
      <c r="BU53" s="19">
        <v>9</v>
      </c>
      <c r="BV53" s="251">
        <v>100</v>
      </c>
      <c r="BX53" s="19">
        <v>14</v>
      </c>
      <c r="BY53" s="12">
        <v>100</v>
      </c>
    </row>
    <row r="54" spans="1:77" x14ac:dyDescent="0.2">
      <c r="K54" s="13"/>
      <c r="N54" s="13"/>
      <c r="R54" s="13"/>
      <c r="U54" s="13"/>
      <c r="Y54" s="13"/>
      <c r="AB54" s="13"/>
      <c r="AF54" s="13"/>
      <c r="AI54" s="13"/>
      <c r="AM54" s="13"/>
      <c r="AP54" s="13"/>
      <c r="AT54" s="13"/>
      <c r="AW54" s="13"/>
      <c r="BA54" s="13"/>
      <c r="BD54" s="13"/>
      <c r="BH54" s="13"/>
      <c r="BK54" s="13"/>
      <c r="BO54" s="13"/>
      <c r="BR54" s="13"/>
      <c r="BV54" s="13"/>
      <c r="BY54" s="13"/>
    </row>
    <row r="55" spans="1:77" x14ac:dyDescent="0.2">
      <c r="B55" s="3" t="s">
        <v>67</v>
      </c>
      <c r="K55" s="13"/>
      <c r="N55" s="13"/>
      <c r="R55" s="13"/>
      <c r="U55" s="13"/>
      <c r="Y55" s="13"/>
      <c r="AB55" s="13"/>
      <c r="AF55" s="13"/>
      <c r="AI55" s="13"/>
      <c r="AM55" s="13"/>
      <c r="AP55" s="13"/>
      <c r="AT55" s="13"/>
      <c r="AW55" s="13"/>
      <c r="BA55" s="13"/>
      <c r="BD55" s="13"/>
      <c r="BH55" s="13"/>
      <c r="BK55" s="13"/>
      <c r="BO55" s="13"/>
      <c r="BR55" s="13"/>
      <c r="BV55" s="13"/>
      <c r="BY55" s="13"/>
    </row>
    <row r="56" spans="1:77" x14ac:dyDescent="0.2">
      <c r="N56" s="13"/>
      <c r="R56" s="13"/>
      <c r="U56" s="13"/>
      <c r="Y56" s="13"/>
      <c r="AB56" s="13"/>
      <c r="AF56" s="13"/>
      <c r="AI56" s="13"/>
      <c r="AM56" s="13"/>
      <c r="AP56" s="13"/>
      <c r="AT56" s="13"/>
      <c r="AW56" s="13"/>
      <c r="BA56" s="13"/>
      <c r="BD56" s="13"/>
      <c r="BH56" s="13"/>
      <c r="BK56" s="13"/>
      <c r="BO56" s="13"/>
      <c r="BR56" s="13"/>
      <c r="BV56" s="13"/>
      <c r="BY56" s="13"/>
    </row>
    <row r="57" spans="1:77" x14ac:dyDescent="0.2">
      <c r="N57" s="13"/>
      <c r="R57" s="13"/>
      <c r="U57" s="13"/>
      <c r="Y57" s="13"/>
      <c r="AB57" s="13"/>
      <c r="AF57" s="13"/>
      <c r="AI57" s="13"/>
      <c r="AM57" s="13"/>
      <c r="AP57" s="13"/>
      <c r="AT57" s="13"/>
      <c r="AW57" s="13"/>
      <c r="BA57" s="13"/>
      <c r="BD57" s="13"/>
      <c r="BH57" s="13"/>
      <c r="BK57" s="13"/>
      <c r="BO57" s="13"/>
      <c r="BR57" s="13"/>
      <c r="BV57" s="13"/>
      <c r="BY57" s="13"/>
    </row>
    <row r="58" spans="1:77" x14ac:dyDescent="0.2">
      <c r="N58" s="13"/>
      <c r="R58" s="13"/>
      <c r="U58" s="13"/>
      <c r="Y58" s="13"/>
      <c r="AB58" s="13"/>
      <c r="AF58" s="13"/>
      <c r="AI58" s="13"/>
      <c r="AM58" s="13"/>
      <c r="AP58" s="13"/>
      <c r="AT58" s="13"/>
      <c r="AW58" s="13"/>
      <c r="BA58" s="13"/>
      <c r="BD58" s="13"/>
      <c r="BH58" s="13"/>
      <c r="BK58" s="13"/>
      <c r="BO58" s="13"/>
      <c r="BR58" s="13"/>
      <c r="BV58" s="13"/>
      <c r="BY58" s="13"/>
    </row>
    <row r="59" spans="1:77" x14ac:dyDescent="0.2">
      <c r="N59" s="13"/>
      <c r="R59" s="13"/>
      <c r="U59" s="13"/>
      <c r="Y59" s="13"/>
      <c r="AB59" s="13"/>
      <c r="AF59" s="13"/>
      <c r="AI59" s="13"/>
      <c r="AM59" s="13"/>
      <c r="AP59" s="13"/>
      <c r="BA59" s="13"/>
      <c r="BD59" s="13"/>
      <c r="BH59" s="13"/>
      <c r="BK59" s="13"/>
      <c r="BR59" s="13"/>
      <c r="BV59" s="13"/>
      <c r="BY59" s="13"/>
    </row>
    <row r="60" spans="1:77" x14ac:dyDescent="0.2">
      <c r="N60" s="13"/>
      <c r="R60" s="13"/>
      <c r="U60" s="13"/>
      <c r="Y60" s="13"/>
      <c r="AB60" s="13"/>
      <c r="AF60" s="13"/>
      <c r="AI60" s="13"/>
      <c r="AM60" s="13"/>
      <c r="AP60" s="13"/>
      <c r="BA60" s="13"/>
      <c r="BD60" s="13"/>
      <c r="BH60" s="13"/>
      <c r="BK60" s="13"/>
      <c r="BR60" s="13"/>
      <c r="BV60" s="13"/>
      <c r="BY60" s="13"/>
    </row>
    <row r="61" spans="1:77" x14ac:dyDescent="0.2">
      <c r="N61" s="13"/>
      <c r="R61" s="13"/>
      <c r="U61" s="13"/>
      <c r="Y61" s="13"/>
      <c r="AB61" s="13"/>
      <c r="AF61" s="13"/>
      <c r="AI61" s="13"/>
      <c r="BA61" s="13"/>
      <c r="BD61" s="13"/>
      <c r="BR61" s="13"/>
      <c r="BV61" s="13"/>
      <c r="BY61" s="13"/>
    </row>
    <row r="62" spans="1:77" x14ac:dyDescent="0.2">
      <c r="N62" s="13"/>
      <c r="R62" s="13"/>
      <c r="U62" s="13"/>
      <c r="Y62" s="13"/>
      <c r="AB62" s="13"/>
      <c r="AF62" s="13"/>
      <c r="AI62" s="13"/>
      <c r="BA62" s="13"/>
      <c r="BD62" s="13"/>
      <c r="BV62" s="13"/>
      <c r="BY62" s="13"/>
    </row>
    <row r="63" spans="1:77" x14ac:dyDescent="0.2">
      <c r="R63" s="13"/>
      <c r="U63" s="13"/>
      <c r="Y63" s="13"/>
      <c r="AB63" s="13"/>
      <c r="AI63" s="13"/>
      <c r="BA63" s="13"/>
      <c r="BV63" s="13"/>
      <c r="BY63" s="13"/>
    </row>
    <row r="64" spans="1:77" x14ac:dyDescent="0.2">
      <c r="R64" s="13"/>
      <c r="U64" s="13"/>
      <c r="AI64" s="13"/>
    </row>
    <row r="65" spans="18:21" x14ac:dyDescent="0.2">
      <c r="R65" s="13"/>
      <c r="U65" s="13"/>
    </row>
    <row r="66" spans="18:21" x14ac:dyDescent="0.2">
      <c r="R66" s="13"/>
      <c r="U66" s="13"/>
    </row>
    <row r="67" spans="18:21" x14ac:dyDescent="0.2">
      <c r="U67" s="13"/>
    </row>
    <row r="68" spans="18:21" x14ac:dyDescent="0.2">
      <c r="U68" s="13"/>
    </row>
  </sheetData>
  <phoneticPr fontId="9"/>
  <pageMargins left="0.7" right="0.7" top="0.75" bottom="0.75" header="0.3" footer="0.3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workbookViewId="0">
      <selection activeCell="N13" sqref="N13"/>
    </sheetView>
  </sheetViews>
  <sheetFormatPr defaultColWidth="8.88671875" defaultRowHeight="13.2" x14ac:dyDescent="0.2"/>
  <cols>
    <col min="1" max="1" width="8.88671875" style="3"/>
    <col min="2" max="2" width="13.44140625" style="3" customWidth="1"/>
    <col min="3" max="4" width="8.88671875" style="3"/>
    <col min="5" max="5" width="2.44140625" style="3" customWidth="1"/>
    <col min="6" max="6" width="12.109375" style="3" customWidth="1"/>
    <col min="7" max="16384" width="8.88671875" style="3"/>
  </cols>
  <sheetData>
    <row r="1" spans="2:8" x14ac:dyDescent="0.2">
      <c r="B1" s="230" t="s">
        <v>482</v>
      </c>
      <c r="C1" s="229"/>
      <c r="D1" s="229"/>
      <c r="E1" s="229"/>
      <c r="F1" s="229"/>
      <c r="G1" s="229"/>
      <c r="H1" s="229"/>
    </row>
    <row r="2" spans="2:8" x14ac:dyDescent="0.2">
      <c r="B2" s="230"/>
      <c r="C2" s="229"/>
      <c r="D2" s="229"/>
      <c r="E2" s="229"/>
      <c r="F2" s="229"/>
      <c r="G2" s="229"/>
      <c r="H2" s="229"/>
    </row>
    <row r="3" spans="2:8" x14ac:dyDescent="0.2">
      <c r="B3" s="235" t="s">
        <v>3</v>
      </c>
      <c r="C3" s="229"/>
      <c r="D3" s="229"/>
      <c r="E3" s="229"/>
      <c r="F3" s="3" t="s">
        <v>4</v>
      </c>
      <c r="G3" s="229"/>
      <c r="H3" s="229"/>
    </row>
    <row r="4" spans="2:8" x14ac:dyDescent="0.2">
      <c r="B4" s="230" t="s">
        <v>483</v>
      </c>
      <c r="C4" s="229"/>
      <c r="D4" s="229"/>
      <c r="E4" s="229"/>
      <c r="F4" s="230" t="s">
        <v>483</v>
      </c>
      <c r="G4" s="229"/>
      <c r="H4" s="229"/>
    </row>
    <row r="5" spans="2:8" x14ac:dyDescent="0.2">
      <c r="B5" s="231"/>
      <c r="C5" s="232" t="s">
        <v>331</v>
      </c>
      <c r="D5" s="233" t="s">
        <v>7</v>
      </c>
      <c r="E5" s="229"/>
      <c r="F5" s="231"/>
      <c r="G5" s="232" t="s">
        <v>331</v>
      </c>
      <c r="H5" s="233" t="s">
        <v>7</v>
      </c>
    </row>
    <row r="6" spans="2:8" x14ac:dyDescent="0.2">
      <c r="B6" s="230" t="s">
        <v>484</v>
      </c>
      <c r="C6" s="139">
        <v>7</v>
      </c>
      <c r="D6" s="49">
        <v>21.875</v>
      </c>
      <c r="E6" s="229"/>
      <c r="F6" s="230" t="s">
        <v>556</v>
      </c>
      <c r="G6" s="139">
        <v>8</v>
      </c>
      <c r="H6" s="49">
        <v>1</v>
      </c>
    </row>
    <row r="7" spans="2:8" x14ac:dyDescent="0.2">
      <c r="B7" s="230" t="s">
        <v>485</v>
      </c>
      <c r="C7" s="48">
        <v>7</v>
      </c>
      <c r="D7" s="49">
        <v>21.875</v>
      </c>
      <c r="E7" s="229"/>
      <c r="F7" s="230" t="s">
        <v>485</v>
      </c>
      <c r="G7" s="48">
        <v>12</v>
      </c>
      <c r="H7" s="49">
        <v>1.5</v>
      </c>
    </row>
    <row r="8" spans="2:8" x14ac:dyDescent="0.2">
      <c r="B8" s="230" t="s">
        <v>486</v>
      </c>
      <c r="C8" s="48">
        <v>18</v>
      </c>
      <c r="D8" s="49">
        <v>56.25</v>
      </c>
      <c r="E8" s="229"/>
      <c r="F8" s="230" t="s">
        <v>486</v>
      </c>
      <c r="G8" s="48">
        <v>12</v>
      </c>
      <c r="H8" s="49">
        <v>1.5</v>
      </c>
    </row>
    <row r="9" spans="2:8" x14ac:dyDescent="0.2">
      <c r="B9" s="230" t="s">
        <v>334</v>
      </c>
      <c r="C9" s="48">
        <v>0</v>
      </c>
      <c r="D9" s="49">
        <v>0</v>
      </c>
      <c r="E9" s="229"/>
      <c r="F9" s="230" t="s">
        <v>514</v>
      </c>
      <c r="G9" s="48">
        <v>1</v>
      </c>
      <c r="H9" s="49">
        <v>0.125</v>
      </c>
    </row>
    <row r="10" spans="2:8" x14ac:dyDescent="0.2">
      <c r="B10" s="231" t="s">
        <v>335</v>
      </c>
      <c r="C10" s="51">
        <v>32</v>
      </c>
      <c r="D10" s="52">
        <v>100</v>
      </c>
      <c r="E10" s="229"/>
      <c r="F10" s="231" t="s">
        <v>515</v>
      </c>
      <c r="G10" s="51">
        <v>33</v>
      </c>
      <c r="H10" s="53">
        <v>100</v>
      </c>
    </row>
    <row r="11" spans="2:8" x14ac:dyDescent="0.2">
      <c r="B11" s="230"/>
      <c r="C11" s="229"/>
      <c r="D11" s="229"/>
      <c r="E11" s="229"/>
      <c r="F11" s="230"/>
      <c r="G11" s="229"/>
      <c r="H11" s="229"/>
    </row>
    <row r="12" spans="2:8" x14ac:dyDescent="0.2">
      <c r="B12" s="230" t="s">
        <v>487</v>
      </c>
      <c r="C12" s="229"/>
      <c r="D12" s="229"/>
      <c r="E12" s="229"/>
      <c r="F12" s="230" t="s">
        <v>557</v>
      </c>
      <c r="G12" s="229"/>
      <c r="H12" s="229"/>
    </row>
    <row r="13" spans="2:8" x14ac:dyDescent="0.2">
      <c r="B13" s="231"/>
      <c r="C13" s="232" t="s">
        <v>506</v>
      </c>
      <c r="D13" s="233" t="s">
        <v>7</v>
      </c>
      <c r="E13" s="229"/>
      <c r="F13" s="231"/>
      <c r="G13" s="232" t="s">
        <v>506</v>
      </c>
      <c r="H13" s="233" t="s">
        <v>7</v>
      </c>
    </row>
    <row r="14" spans="2:8" x14ac:dyDescent="0.2">
      <c r="B14" s="230" t="s">
        <v>484</v>
      </c>
      <c r="C14" s="139">
        <v>2</v>
      </c>
      <c r="D14" s="49">
        <v>6.25</v>
      </c>
      <c r="E14" s="229"/>
      <c r="F14" s="230" t="s">
        <v>556</v>
      </c>
      <c r="G14" s="139">
        <v>2</v>
      </c>
      <c r="H14" s="49">
        <v>0.25</v>
      </c>
    </row>
    <row r="15" spans="2:8" x14ac:dyDescent="0.2">
      <c r="B15" s="230" t="s">
        <v>485</v>
      </c>
      <c r="C15" s="48">
        <v>6</v>
      </c>
      <c r="D15" s="49">
        <v>18.75</v>
      </c>
      <c r="E15" s="229"/>
      <c r="F15" s="230" t="s">
        <v>485</v>
      </c>
      <c r="G15" s="48">
        <v>6</v>
      </c>
      <c r="H15" s="49">
        <v>0.75</v>
      </c>
    </row>
    <row r="16" spans="2:8" x14ac:dyDescent="0.2">
      <c r="B16" s="230" t="s">
        <v>486</v>
      </c>
      <c r="C16" s="48">
        <v>24</v>
      </c>
      <c r="D16" s="49">
        <v>75</v>
      </c>
      <c r="E16" s="229"/>
      <c r="F16" s="230" t="s">
        <v>486</v>
      </c>
      <c r="G16" s="48">
        <v>24</v>
      </c>
      <c r="H16" s="49">
        <v>3</v>
      </c>
    </row>
    <row r="17" spans="2:8" x14ac:dyDescent="0.2">
      <c r="B17" s="230" t="s">
        <v>334</v>
      </c>
      <c r="C17" s="48">
        <v>0</v>
      </c>
      <c r="D17" s="49">
        <v>0</v>
      </c>
      <c r="E17" s="229"/>
      <c r="F17" s="230" t="s">
        <v>514</v>
      </c>
      <c r="G17" s="48">
        <v>1</v>
      </c>
      <c r="H17" s="49">
        <v>0.125</v>
      </c>
    </row>
    <row r="18" spans="2:8" x14ac:dyDescent="0.2">
      <c r="B18" s="231" t="s">
        <v>335</v>
      </c>
      <c r="C18" s="51">
        <v>32</v>
      </c>
      <c r="D18" s="52">
        <v>100</v>
      </c>
      <c r="E18" s="229"/>
      <c r="F18" s="231" t="s">
        <v>515</v>
      </c>
      <c r="G18" s="51">
        <v>33</v>
      </c>
      <c r="H18" s="53">
        <v>100</v>
      </c>
    </row>
    <row r="19" spans="2:8" x14ac:dyDescent="0.2">
      <c r="B19" s="230"/>
      <c r="C19" s="229"/>
      <c r="D19" s="229"/>
      <c r="E19" s="229"/>
      <c r="F19" s="230"/>
      <c r="G19" s="229"/>
      <c r="H19" s="229"/>
    </row>
    <row r="20" spans="2:8" x14ac:dyDescent="0.2">
      <c r="B20" s="230" t="s">
        <v>488</v>
      </c>
      <c r="C20" s="229"/>
      <c r="D20" s="229"/>
      <c r="E20" s="229"/>
      <c r="F20" s="230" t="s">
        <v>488</v>
      </c>
      <c r="G20" s="229"/>
      <c r="H20" s="229"/>
    </row>
    <row r="21" spans="2:8" x14ac:dyDescent="0.2">
      <c r="B21" s="231"/>
      <c r="C21" s="232" t="s">
        <v>506</v>
      </c>
      <c r="D21" s="233" t="s">
        <v>7</v>
      </c>
      <c r="E21" s="229"/>
      <c r="F21" s="231"/>
      <c r="G21" s="232" t="s">
        <v>506</v>
      </c>
      <c r="H21" s="233" t="s">
        <v>7</v>
      </c>
    </row>
    <row r="22" spans="2:8" x14ac:dyDescent="0.2">
      <c r="B22" s="230" t="s">
        <v>484</v>
      </c>
      <c r="C22" s="139">
        <v>2</v>
      </c>
      <c r="D22" s="49">
        <v>6.25</v>
      </c>
      <c r="E22" s="229"/>
      <c r="F22" s="230" t="s">
        <v>556</v>
      </c>
      <c r="G22" s="139">
        <v>5</v>
      </c>
      <c r="H22" s="49">
        <v>0.625</v>
      </c>
    </row>
    <row r="23" spans="2:8" x14ac:dyDescent="0.2">
      <c r="B23" s="230" t="s">
        <v>485</v>
      </c>
      <c r="C23" s="48">
        <v>4</v>
      </c>
      <c r="D23" s="49">
        <v>12.5</v>
      </c>
      <c r="E23" s="229"/>
      <c r="F23" s="230" t="s">
        <v>485</v>
      </c>
      <c r="G23" s="48">
        <v>3</v>
      </c>
      <c r="H23" s="49">
        <v>0.375</v>
      </c>
    </row>
    <row r="24" spans="2:8" x14ac:dyDescent="0.2">
      <c r="B24" s="230" t="s">
        <v>486</v>
      </c>
      <c r="C24" s="48">
        <v>25</v>
      </c>
      <c r="D24" s="49">
        <v>78.125</v>
      </c>
      <c r="E24" s="229"/>
      <c r="F24" s="230" t="s">
        <v>486</v>
      </c>
      <c r="G24" s="48">
        <v>23</v>
      </c>
      <c r="H24" s="49">
        <v>2.875</v>
      </c>
    </row>
    <row r="25" spans="2:8" x14ac:dyDescent="0.2">
      <c r="B25" s="230" t="s">
        <v>334</v>
      </c>
      <c r="C25" s="48">
        <v>1</v>
      </c>
      <c r="D25" s="49">
        <v>3.125</v>
      </c>
      <c r="E25" s="229"/>
      <c r="F25" s="230" t="s">
        <v>514</v>
      </c>
      <c r="G25" s="48">
        <v>2</v>
      </c>
      <c r="H25" s="49">
        <v>0.25</v>
      </c>
    </row>
    <row r="26" spans="2:8" x14ac:dyDescent="0.2">
      <c r="B26" s="231" t="s">
        <v>335</v>
      </c>
      <c r="C26" s="51">
        <v>32</v>
      </c>
      <c r="D26" s="52">
        <v>100</v>
      </c>
      <c r="E26" s="229"/>
      <c r="F26" s="231" t="s">
        <v>515</v>
      </c>
      <c r="G26" s="51">
        <v>33</v>
      </c>
      <c r="H26" s="53">
        <v>100</v>
      </c>
    </row>
    <row r="27" spans="2:8" x14ac:dyDescent="0.2">
      <c r="B27" s="230"/>
      <c r="C27" s="229"/>
      <c r="D27" s="236"/>
      <c r="E27" s="229"/>
      <c r="F27" s="230"/>
      <c r="G27" s="229"/>
      <c r="H27" s="236"/>
    </row>
    <row r="28" spans="2:8" x14ac:dyDescent="0.2">
      <c r="B28" s="230" t="s">
        <v>489</v>
      </c>
      <c r="C28" s="229"/>
      <c r="D28" s="229"/>
      <c r="E28" s="229"/>
      <c r="F28" s="230" t="s">
        <v>489</v>
      </c>
      <c r="G28" s="229"/>
      <c r="H28" s="229"/>
    </row>
    <row r="29" spans="2:8" x14ac:dyDescent="0.2">
      <c r="B29" s="231"/>
      <c r="C29" s="232" t="s">
        <v>506</v>
      </c>
      <c r="D29" s="233" t="s">
        <v>7</v>
      </c>
      <c r="E29" s="229"/>
      <c r="F29" s="231"/>
      <c r="G29" s="232" t="s">
        <v>506</v>
      </c>
      <c r="H29" s="233" t="s">
        <v>7</v>
      </c>
    </row>
    <row r="30" spans="2:8" x14ac:dyDescent="0.2">
      <c r="B30" s="230" t="s">
        <v>484</v>
      </c>
      <c r="C30" s="139">
        <v>0</v>
      </c>
      <c r="D30" s="49">
        <v>0</v>
      </c>
      <c r="E30" s="229"/>
      <c r="F30" s="230" t="s">
        <v>556</v>
      </c>
      <c r="G30" s="139">
        <v>0</v>
      </c>
      <c r="H30" s="49">
        <v>0</v>
      </c>
    </row>
    <row r="31" spans="2:8" x14ac:dyDescent="0.2">
      <c r="B31" s="230" t="s">
        <v>485</v>
      </c>
      <c r="C31" s="48">
        <v>1</v>
      </c>
      <c r="D31" s="49">
        <v>3.125</v>
      </c>
      <c r="E31" s="229"/>
      <c r="F31" s="230" t="s">
        <v>485</v>
      </c>
      <c r="G31" s="48">
        <v>3</v>
      </c>
      <c r="H31" s="49">
        <v>0.375</v>
      </c>
    </row>
    <row r="32" spans="2:8" x14ac:dyDescent="0.2">
      <c r="B32" s="230" t="s">
        <v>486</v>
      </c>
      <c r="C32" s="48">
        <v>30</v>
      </c>
      <c r="D32" s="49">
        <v>93.75</v>
      </c>
      <c r="E32" s="229"/>
      <c r="F32" s="230" t="s">
        <v>486</v>
      </c>
      <c r="G32" s="48">
        <v>28</v>
      </c>
      <c r="H32" s="49">
        <v>3.5000000000000004</v>
      </c>
    </row>
    <row r="33" spans="2:8" x14ac:dyDescent="0.2">
      <c r="B33" s="230" t="s">
        <v>334</v>
      </c>
      <c r="C33" s="48">
        <v>1</v>
      </c>
      <c r="D33" s="49">
        <v>3.125</v>
      </c>
      <c r="E33" s="229"/>
      <c r="F33" s="230" t="s">
        <v>514</v>
      </c>
      <c r="G33" s="48">
        <v>2</v>
      </c>
      <c r="H33" s="49">
        <v>0.25</v>
      </c>
    </row>
    <row r="34" spans="2:8" x14ac:dyDescent="0.2">
      <c r="B34" s="231" t="s">
        <v>335</v>
      </c>
      <c r="C34" s="51">
        <v>32</v>
      </c>
      <c r="D34" s="52">
        <v>100</v>
      </c>
      <c r="E34" s="229"/>
      <c r="F34" s="231" t="s">
        <v>515</v>
      </c>
      <c r="G34" s="51">
        <v>33</v>
      </c>
      <c r="H34" s="53">
        <v>100</v>
      </c>
    </row>
    <row r="35" spans="2:8" x14ac:dyDescent="0.2">
      <c r="B35" s="234"/>
      <c r="C35" s="236"/>
      <c r="D35" s="87"/>
      <c r="E35" s="229"/>
      <c r="F35" s="234"/>
      <c r="G35" s="236"/>
      <c r="H35" s="87"/>
    </row>
    <row r="36" spans="2:8" x14ac:dyDescent="0.2">
      <c r="B36" s="230" t="s">
        <v>490</v>
      </c>
      <c r="C36" s="229"/>
      <c r="D36" s="229"/>
      <c r="E36" s="229"/>
      <c r="F36" s="230" t="s">
        <v>558</v>
      </c>
      <c r="G36" s="229"/>
      <c r="H36" s="229"/>
    </row>
    <row r="37" spans="2:8" x14ac:dyDescent="0.2">
      <c r="B37" s="231"/>
      <c r="C37" s="232" t="s">
        <v>506</v>
      </c>
      <c r="D37" s="233" t="s">
        <v>7</v>
      </c>
      <c r="E37" s="229"/>
      <c r="F37" s="231"/>
      <c r="G37" s="232" t="s">
        <v>506</v>
      </c>
      <c r="H37" s="233" t="s">
        <v>7</v>
      </c>
    </row>
    <row r="38" spans="2:8" x14ac:dyDescent="0.2">
      <c r="B38" s="230" t="s">
        <v>484</v>
      </c>
      <c r="C38" s="139">
        <v>0</v>
      </c>
      <c r="D38" s="49">
        <v>0</v>
      </c>
      <c r="E38" s="229"/>
      <c r="F38" s="230" t="s">
        <v>556</v>
      </c>
      <c r="G38" s="139">
        <v>0</v>
      </c>
      <c r="H38" s="49">
        <v>0</v>
      </c>
    </row>
    <row r="39" spans="2:8" x14ac:dyDescent="0.2">
      <c r="B39" s="230" t="s">
        <v>485</v>
      </c>
      <c r="C39" s="48">
        <v>0</v>
      </c>
      <c r="D39" s="49">
        <v>0</v>
      </c>
      <c r="E39" s="229"/>
      <c r="F39" s="230" t="s">
        <v>485</v>
      </c>
      <c r="G39" s="48">
        <v>3</v>
      </c>
      <c r="H39" s="49">
        <v>0.375</v>
      </c>
    </row>
    <row r="40" spans="2:8" x14ac:dyDescent="0.2">
      <c r="B40" s="230" t="s">
        <v>486</v>
      </c>
      <c r="C40" s="48">
        <v>31</v>
      </c>
      <c r="D40" s="49">
        <v>96.875</v>
      </c>
      <c r="E40" s="229"/>
      <c r="F40" s="230" t="s">
        <v>486</v>
      </c>
      <c r="G40" s="48">
        <v>28</v>
      </c>
      <c r="H40" s="49">
        <v>3.5000000000000004</v>
      </c>
    </row>
    <row r="41" spans="2:8" x14ac:dyDescent="0.2">
      <c r="B41" s="230" t="s">
        <v>334</v>
      </c>
      <c r="C41" s="48">
        <v>1</v>
      </c>
      <c r="D41" s="49">
        <v>3.125</v>
      </c>
      <c r="E41" s="229"/>
      <c r="F41" s="230" t="s">
        <v>514</v>
      </c>
      <c r="G41" s="48">
        <v>2</v>
      </c>
      <c r="H41" s="49">
        <v>0.25</v>
      </c>
    </row>
    <row r="42" spans="2:8" x14ac:dyDescent="0.2">
      <c r="B42" s="231" t="s">
        <v>335</v>
      </c>
      <c r="C42" s="51">
        <v>32</v>
      </c>
      <c r="D42" s="52">
        <v>100</v>
      </c>
      <c r="E42" s="229"/>
      <c r="F42" s="231" t="s">
        <v>515</v>
      </c>
      <c r="G42" s="51">
        <v>33</v>
      </c>
      <c r="H42" s="53">
        <v>100</v>
      </c>
    </row>
    <row r="43" spans="2:8" x14ac:dyDescent="0.2">
      <c r="B43" s="229"/>
      <c r="C43" s="229"/>
      <c r="D43" s="229"/>
      <c r="E43" s="229"/>
      <c r="F43" s="229"/>
      <c r="G43" s="229"/>
      <c r="H43" s="229"/>
    </row>
  </sheetData>
  <phoneticPr fontId="9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workbookViewId="0">
      <selection activeCell="J19" sqref="J19"/>
    </sheetView>
  </sheetViews>
  <sheetFormatPr defaultColWidth="8.88671875" defaultRowHeight="13.2" x14ac:dyDescent="0.2"/>
  <cols>
    <col min="1" max="1" width="8.88671875" style="3"/>
    <col min="2" max="2" width="28.109375" style="3" customWidth="1"/>
    <col min="3" max="4" width="8.88671875" style="3"/>
    <col min="5" max="5" width="3.44140625" style="3" customWidth="1"/>
    <col min="6" max="6" width="28.21875" style="3" customWidth="1"/>
    <col min="7" max="16384" width="8.88671875" style="3"/>
  </cols>
  <sheetData>
    <row r="1" spans="2:8" x14ac:dyDescent="0.2">
      <c r="B1" s="238" t="s">
        <v>491</v>
      </c>
      <c r="C1" s="237"/>
      <c r="D1" s="237"/>
      <c r="E1" s="237"/>
      <c r="F1" s="237"/>
      <c r="G1" s="237"/>
      <c r="H1" s="237"/>
    </row>
    <row r="2" spans="2:8" x14ac:dyDescent="0.2">
      <c r="B2" s="238"/>
      <c r="C2" s="237"/>
      <c r="D2" s="237"/>
      <c r="E2" s="237"/>
      <c r="F2" s="237"/>
      <c r="G2" s="237"/>
      <c r="H2" s="237"/>
    </row>
    <row r="3" spans="2:8" x14ac:dyDescent="0.2">
      <c r="B3" s="244" t="s">
        <v>3</v>
      </c>
      <c r="C3" s="237"/>
      <c r="D3" s="237"/>
      <c r="E3" s="237"/>
      <c r="F3" s="3" t="s">
        <v>4</v>
      </c>
      <c r="G3" s="237"/>
      <c r="H3" s="237"/>
    </row>
    <row r="4" spans="2:8" x14ac:dyDescent="0.2">
      <c r="B4" s="238" t="s">
        <v>492</v>
      </c>
      <c r="C4" s="237"/>
      <c r="D4" s="237"/>
      <c r="E4" s="237"/>
      <c r="F4" s="238" t="s">
        <v>492</v>
      </c>
      <c r="G4" s="237"/>
      <c r="H4" s="237"/>
    </row>
    <row r="5" spans="2:8" x14ac:dyDescent="0.2">
      <c r="B5" s="241"/>
      <c r="C5" s="240" t="s">
        <v>331</v>
      </c>
      <c r="D5" s="241" t="s">
        <v>7</v>
      </c>
      <c r="E5" s="237"/>
      <c r="F5" s="241"/>
      <c r="G5" s="240" t="s">
        <v>331</v>
      </c>
      <c r="H5" s="241" t="s">
        <v>7</v>
      </c>
    </row>
    <row r="6" spans="2:8" x14ac:dyDescent="0.2">
      <c r="B6" s="238" t="s">
        <v>493</v>
      </c>
      <c r="C6" s="48">
        <v>13</v>
      </c>
      <c r="D6" s="49">
        <v>40.625</v>
      </c>
      <c r="E6" s="237"/>
      <c r="F6" s="238" t="s">
        <v>559</v>
      </c>
      <c r="G6" s="48">
        <v>13</v>
      </c>
      <c r="H6" s="49">
        <v>39.393939393939391</v>
      </c>
    </row>
    <row r="7" spans="2:8" x14ac:dyDescent="0.2">
      <c r="B7" s="238" t="s">
        <v>494</v>
      </c>
      <c r="C7" s="48">
        <v>13</v>
      </c>
      <c r="D7" s="49">
        <v>40.625</v>
      </c>
      <c r="E7" s="237"/>
      <c r="F7" s="238" t="s">
        <v>560</v>
      </c>
      <c r="G7" s="48">
        <v>14</v>
      </c>
      <c r="H7" s="49">
        <v>42.424242424242422</v>
      </c>
    </row>
    <row r="8" spans="2:8" x14ac:dyDescent="0.2">
      <c r="B8" s="238" t="s">
        <v>495</v>
      </c>
      <c r="C8" s="48">
        <v>5</v>
      </c>
      <c r="D8" s="49">
        <v>15.625</v>
      </c>
      <c r="E8" s="237"/>
      <c r="F8" s="238" t="s">
        <v>561</v>
      </c>
      <c r="G8" s="48">
        <v>4</v>
      </c>
      <c r="H8" s="49">
        <v>12.121212121212121</v>
      </c>
    </row>
    <row r="9" spans="2:8" x14ac:dyDescent="0.2">
      <c r="B9" s="238" t="s">
        <v>496</v>
      </c>
      <c r="C9" s="48">
        <v>1</v>
      </c>
      <c r="D9" s="49">
        <v>3.125</v>
      </c>
      <c r="E9" s="237"/>
      <c r="F9" s="238" t="s">
        <v>562</v>
      </c>
      <c r="G9" s="48">
        <v>1</v>
      </c>
      <c r="H9" s="49">
        <v>3.0303030303030303</v>
      </c>
    </row>
    <row r="10" spans="2:8" x14ac:dyDescent="0.2">
      <c r="B10" s="238" t="s">
        <v>334</v>
      </c>
      <c r="C10" s="48">
        <v>0</v>
      </c>
      <c r="D10" s="49">
        <v>0</v>
      </c>
      <c r="E10" s="237"/>
      <c r="F10" s="238" t="s">
        <v>514</v>
      </c>
      <c r="G10" s="48">
        <v>1</v>
      </c>
      <c r="H10" s="49">
        <v>3.0303030303030303</v>
      </c>
    </row>
    <row r="11" spans="2:8" x14ac:dyDescent="0.2">
      <c r="B11" s="239" t="s">
        <v>335</v>
      </c>
      <c r="C11" s="51">
        <v>32</v>
      </c>
      <c r="D11" s="52">
        <v>100</v>
      </c>
      <c r="E11" s="237"/>
      <c r="F11" s="239" t="s">
        <v>515</v>
      </c>
      <c r="G11" s="51">
        <v>33</v>
      </c>
      <c r="H11" s="52">
        <v>100</v>
      </c>
    </row>
    <row r="12" spans="2:8" x14ac:dyDescent="0.2">
      <c r="B12" s="238"/>
      <c r="C12" s="237"/>
      <c r="D12" s="237"/>
      <c r="E12" s="237"/>
      <c r="F12" s="238"/>
      <c r="G12" s="237"/>
      <c r="H12" s="237"/>
    </row>
    <row r="13" spans="2:8" x14ac:dyDescent="0.2">
      <c r="B13" s="238" t="s">
        <v>497</v>
      </c>
      <c r="C13" s="237"/>
      <c r="D13" s="237"/>
      <c r="E13" s="237"/>
      <c r="F13" s="238" t="s">
        <v>563</v>
      </c>
      <c r="G13" s="237"/>
      <c r="H13" s="237"/>
    </row>
    <row r="14" spans="2:8" x14ac:dyDescent="0.2">
      <c r="B14" s="241"/>
      <c r="C14" s="240" t="s">
        <v>506</v>
      </c>
      <c r="D14" s="241" t="s">
        <v>7</v>
      </c>
      <c r="E14" s="237"/>
      <c r="F14" s="241"/>
      <c r="G14" s="240" t="s">
        <v>506</v>
      </c>
      <c r="H14" s="241" t="s">
        <v>7</v>
      </c>
    </row>
    <row r="15" spans="2:8" x14ac:dyDescent="0.2">
      <c r="B15" s="238" t="s">
        <v>493</v>
      </c>
      <c r="C15" s="48">
        <v>14</v>
      </c>
      <c r="D15" s="49">
        <v>43.75</v>
      </c>
      <c r="E15" s="237"/>
      <c r="F15" s="238" t="s">
        <v>559</v>
      </c>
      <c r="G15" s="48">
        <v>12</v>
      </c>
      <c r="H15" s="49">
        <v>36.363636363636367</v>
      </c>
    </row>
    <row r="16" spans="2:8" x14ac:dyDescent="0.2">
      <c r="B16" s="238" t="s">
        <v>494</v>
      </c>
      <c r="C16" s="48">
        <v>9</v>
      </c>
      <c r="D16" s="49">
        <v>28.125</v>
      </c>
      <c r="E16" s="237"/>
      <c r="F16" s="238" t="s">
        <v>560</v>
      </c>
      <c r="G16" s="48">
        <v>10</v>
      </c>
      <c r="H16" s="49">
        <v>30.303030303030305</v>
      </c>
    </row>
    <row r="17" spans="2:8" x14ac:dyDescent="0.2">
      <c r="B17" s="238" t="s">
        <v>495</v>
      </c>
      <c r="C17" s="48">
        <v>7</v>
      </c>
      <c r="D17" s="49">
        <v>21.875</v>
      </c>
      <c r="E17" s="237"/>
      <c r="F17" s="238" t="s">
        <v>561</v>
      </c>
      <c r="G17" s="48">
        <v>7</v>
      </c>
      <c r="H17" s="49">
        <v>21.212121212121211</v>
      </c>
    </row>
    <row r="18" spans="2:8" x14ac:dyDescent="0.2">
      <c r="B18" s="238" t="s">
        <v>496</v>
      </c>
      <c r="C18" s="48">
        <v>2</v>
      </c>
      <c r="D18" s="49">
        <v>6.25</v>
      </c>
      <c r="E18" s="237"/>
      <c r="F18" s="238" t="s">
        <v>562</v>
      </c>
      <c r="G18" s="48">
        <v>3</v>
      </c>
      <c r="H18" s="49">
        <v>9.0909090909090917</v>
      </c>
    </row>
    <row r="19" spans="2:8" x14ac:dyDescent="0.2">
      <c r="B19" s="238" t="s">
        <v>334</v>
      </c>
      <c r="C19" s="48">
        <v>0</v>
      </c>
      <c r="D19" s="49">
        <v>0</v>
      </c>
      <c r="E19" s="237"/>
      <c r="F19" s="238" t="s">
        <v>514</v>
      </c>
      <c r="G19" s="48">
        <v>1</v>
      </c>
      <c r="H19" s="49">
        <v>3.0303030303030303</v>
      </c>
    </row>
    <row r="20" spans="2:8" x14ac:dyDescent="0.2">
      <c r="B20" s="239" t="s">
        <v>335</v>
      </c>
      <c r="C20" s="51">
        <v>32</v>
      </c>
      <c r="D20" s="52">
        <v>100</v>
      </c>
      <c r="E20" s="237"/>
      <c r="F20" s="239" t="s">
        <v>515</v>
      </c>
      <c r="G20" s="51">
        <v>33</v>
      </c>
      <c r="H20" s="52">
        <v>100</v>
      </c>
    </row>
    <row r="21" spans="2:8" x14ac:dyDescent="0.2">
      <c r="B21" s="237"/>
      <c r="C21" s="237"/>
      <c r="D21" s="237"/>
      <c r="E21" s="237"/>
      <c r="F21" s="237"/>
      <c r="G21" s="237"/>
      <c r="H21" s="237"/>
    </row>
    <row r="22" spans="2:8" x14ac:dyDescent="0.2">
      <c r="B22" s="238" t="s">
        <v>498</v>
      </c>
      <c r="C22" s="237"/>
      <c r="D22" s="237"/>
      <c r="E22" s="237"/>
      <c r="F22" s="238" t="s">
        <v>564</v>
      </c>
      <c r="G22" s="237"/>
      <c r="H22" s="237"/>
    </row>
    <row r="23" spans="2:8" x14ac:dyDescent="0.2">
      <c r="B23" s="241"/>
      <c r="C23" s="240" t="s">
        <v>506</v>
      </c>
      <c r="D23" s="241" t="s">
        <v>7</v>
      </c>
      <c r="E23" s="237"/>
      <c r="F23" s="241"/>
      <c r="G23" s="240" t="s">
        <v>506</v>
      </c>
      <c r="H23" s="241" t="s">
        <v>7</v>
      </c>
    </row>
    <row r="24" spans="2:8" x14ac:dyDescent="0.2">
      <c r="B24" s="238" t="s">
        <v>493</v>
      </c>
      <c r="C24" s="48">
        <v>5</v>
      </c>
      <c r="D24" s="49">
        <v>15.625</v>
      </c>
      <c r="E24" s="237"/>
      <c r="F24" s="238" t="s">
        <v>559</v>
      </c>
      <c r="G24" s="48">
        <v>8</v>
      </c>
      <c r="H24" s="49">
        <v>24.242424242424242</v>
      </c>
    </row>
    <row r="25" spans="2:8" x14ac:dyDescent="0.2">
      <c r="B25" s="238" t="s">
        <v>494</v>
      </c>
      <c r="C25" s="48">
        <v>10</v>
      </c>
      <c r="D25" s="49">
        <v>31.25</v>
      </c>
      <c r="E25" s="237"/>
      <c r="F25" s="238" t="s">
        <v>560</v>
      </c>
      <c r="G25" s="48">
        <v>9</v>
      </c>
      <c r="H25" s="49">
        <v>27.27272727272727</v>
      </c>
    </row>
    <row r="26" spans="2:8" x14ac:dyDescent="0.2">
      <c r="B26" s="238" t="s">
        <v>495</v>
      </c>
      <c r="C26" s="48">
        <v>10</v>
      </c>
      <c r="D26" s="49">
        <v>31.25</v>
      </c>
      <c r="E26" s="237"/>
      <c r="F26" s="238" t="s">
        <v>561</v>
      </c>
      <c r="G26" s="48">
        <v>8</v>
      </c>
      <c r="H26" s="49">
        <v>24.242424242424242</v>
      </c>
    </row>
    <row r="27" spans="2:8" x14ac:dyDescent="0.2">
      <c r="B27" s="238" t="s">
        <v>496</v>
      </c>
      <c r="C27" s="48">
        <v>7</v>
      </c>
      <c r="D27" s="49">
        <v>21.875</v>
      </c>
      <c r="E27" s="237"/>
      <c r="F27" s="238" t="s">
        <v>562</v>
      </c>
      <c r="G27" s="48">
        <v>7</v>
      </c>
      <c r="H27" s="49">
        <v>21.212121212121211</v>
      </c>
    </row>
    <row r="28" spans="2:8" x14ac:dyDescent="0.2">
      <c r="B28" s="238" t="s">
        <v>334</v>
      </c>
      <c r="C28" s="48">
        <v>0</v>
      </c>
      <c r="D28" s="49">
        <v>0</v>
      </c>
      <c r="E28" s="237"/>
      <c r="F28" s="238" t="s">
        <v>514</v>
      </c>
      <c r="G28" s="48">
        <v>1</v>
      </c>
      <c r="H28" s="49">
        <v>3.0303030303030303</v>
      </c>
    </row>
    <row r="29" spans="2:8" x14ac:dyDescent="0.2">
      <c r="B29" s="239" t="s">
        <v>335</v>
      </c>
      <c r="C29" s="51">
        <v>32</v>
      </c>
      <c r="D29" s="52">
        <v>100</v>
      </c>
      <c r="E29" s="237"/>
      <c r="F29" s="239" t="s">
        <v>515</v>
      </c>
      <c r="G29" s="51">
        <v>33</v>
      </c>
      <c r="H29" s="52">
        <v>100</v>
      </c>
    </row>
    <row r="30" spans="2:8" x14ac:dyDescent="0.2">
      <c r="B30" s="238"/>
      <c r="C30" s="237"/>
      <c r="D30" s="245"/>
      <c r="E30" s="237"/>
      <c r="F30" s="238"/>
      <c r="G30" s="237"/>
      <c r="H30" s="245"/>
    </row>
    <row r="31" spans="2:8" x14ac:dyDescent="0.2">
      <c r="B31" s="238" t="s">
        <v>499</v>
      </c>
      <c r="C31" s="237"/>
      <c r="D31" s="237"/>
      <c r="E31" s="237"/>
      <c r="F31" s="238" t="s">
        <v>565</v>
      </c>
      <c r="G31" s="237"/>
      <c r="H31" s="237"/>
    </row>
    <row r="32" spans="2:8" x14ac:dyDescent="0.2">
      <c r="B32" s="241"/>
      <c r="C32" s="240" t="s">
        <v>506</v>
      </c>
      <c r="D32" s="241" t="s">
        <v>7</v>
      </c>
      <c r="E32" s="237"/>
      <c r="F32" s="241"/>
      <c r="G32" s="240" t="s">
        <v>506</v>
      </c>
      <c r="H32" s="241" t="s">
        <v>7</v>
      </c>
    </row>
    <row r="33" spans="2:8" x14ac:dyDescent="0.2">
      <c r="B33" s="238" t="s">
        <v>493</v>
      </c>
      <c r="C33" s="48">
        <v>2</v>
      </c>
      <c r="D33" s="49">
        <v>6.25</v>
      </c>
      <c r="E33" s="237"/>
      <c r="F33" s="238" t="s">
        <v>559</v>
      </c>
      <c r="G33" s="48">
        <v>4</v>
      </c>
      <c r="H33" s="49">
        <v>12.121212121212121</v>
      </c>
    </row>
    <row r="34" spans="2:8" x14ac:dyDescent="0.2">
      <c r="B34" s="238" t="s">
        <v>494</v>
      </c>
      <c r="C34" s="48">
        <v>10</v>
      </c>
      <c r="D34" s="49">
        <v>31.25</v>
      </c>
      <c r="E34" s="237"/>
      <c r="F34" s="238" t="s">
        <v>560</v>
      </c>
      <c r="G34" s="48">
        <v>10</v>
      </c>
      <c r="H34" s="49">
        <v>30.303030303030305</v>
      </c>
    </row>
    <row r="35" spans="2:8" x14ac:dyDescent="0.2">
      <c r="B35" s="238" t="s">
        <v>495</v>
      </c>
      <c r="C35" s="48">
        <v>9</v>
      </c>
      <c r="D35" s="49">
        <v>28.125</v>
      </c>
      <c r="E35" s="237"/>
      <c r="F35" s="238" t="s">
        <v>561</v>
      </c>
      <c r="G35" s="48">
        <v>6</v>
      </c>
      <c r="H35" s="49">
        <v>18.181818181818183</v>
      </c>
    </row>
    <row r="36" spans="2:8" x14ac:dyDescent="0.2">
      <c r="B36" s="238" t="s">
        <v>496</v>
      </c>
      <c r="C36" s="48">
        <v>10</v>
      </c>
      <c r="D36" s="49">
        <v>31.25</v>
      </c>
      <c r="E36" s="237"/>
      <c r="F36" s="238" t="s">
        <v>562</v>
      </c>
      <c r="G36" s="48">
        <v>12</v>
      </c>
      <c r="H36" s="49">
        <v>36.363636363636367</v>
      </c>
    </row>
    <row r="37" spans="2:8" x14ac:dyDescent="0.2">
      <c r="B37" s="238" t="s">
        <v>334</v>
      </c>
      <c r="C37" s="48">
        <v>1</v>
      </c>
      <c r="D37" s="49">
        <v>3.125</v>
      </c>
      <c r="E37" s="237"/>
      <c r="F37" s="238" t="s">
        <v>514</v>
      </c>
      <c r="G37" s="48">
        <v>1</v>
      </c>
      <c r="H37" s="49">
        <v>3.0303030303030303</v>
      </c>
    </row>
    <row r="38" spans="2:8" x14ac:dyDescent="0.2">
      <c r="B38" s="239" t="s">
        <v>335</v>
      </c>
      <c r="C38" s="51">
        <v>32</v>
      </c>
      <c r="D38" s="52">
        <v>100</v>
      </c>
      <c r="E38" s="237"/>
      <c r="F38" s="239" t="s">
        <v>515</v>
      </c>
      <c r="G38" s="51">
        <v>33</v>
      </c>
      <c r="H38" s="52">
        <v>100</v>
      </c>
    </row>
    <row r="39" spans="2:8" x14ac:dyDescent="0.2">
      <c r="B39" s="242"/>
      <c r="C39" s="245"/>
      <c r="D39" s="87"/>
      <c r="E39" s="237"/>
      <c r="F39" s="242"/>
      <c r="G39" s="245"/>
      <c r="H39" s="87"/>
    </row>
    <row r="40" spans="2:8" x14ac:dyDescent="0.2">
      <c r="B40" s="238" t="s">
        <v>500</v>
      </c>
      <c r="C40" s="237"/>
      <c r="D40" s="237"/>
      <c r="E40" s="237"/>
      <c r="F40" s="238" t="s">
        <v>566</v>
      </c>
      <c r="G40" s="237"/>
      <c r="H40" s="237"/>
    </row>
    <row r="41" spans="2:8" x14ac:dyDescent="0.2">
      <c r="B41" s="241"/>
      <c r="C41" s="240" t="s">
        <v>506</v>
      </c>
      <c r="D41" s="241" t="s">
        <v>7</v>
      </c>
      <c r="E41" s="237"/>
      <c r="F41" s="241"/>
      <c r="G41" s="240" t="s">
        <v>506</v>
      </c>
      <c r="H41" s="241" t="s">
        <v>7</v>
      </c>
    </row>
    <row r="42" spans="2:8" x14ac:dyDescent="0.2">
      <c r="B42" s="238" t="s">
        <v>493</v>
      </c>
      <c r="C42" s="48">
        <v>4</v>
      </c>
      <c r="D42" s="49">
        <v>12.5</v>
      </c>
      <c r="E42" s="237"/>
      <c r="F42" s="238" t="s">
        <v>559</v>
      </c>
      <c r="G42" s="48">
        <v>4</v>
      </c>
      <c r="H42" s="49">
        <v>12.121212121212121</v>
      </c>
    </row>
    <row r="43" spans="2:8" x14ac:dyDescent="0.2">
      <c r="B43" s="238" t="s">
        <v>494</v>
      </c>
      <c r="C43" s="48">
        <v>11</v>
      </c>
      <c r="D43" s="49">
        <v>34.375</v>
      </c>
      <c r="E43" s="237"/>
      <c r="F43" s="238" t="s">
        <v>560</v>
      </c>
      <c r="G43" s="48">
        <v>14</v>
      </c>
      <c r="H43" s="49">
        <v>42.424242424242422</v>
      </c>
    </row>
    <row r="44" spans="2:8" x14ac:dyDescent="0.2">
      <c r="B44" s="238" t="s">
        <v>495</v>
      </c>
      <c r="C44" s="48">
        <v>8</v>
      </c>
      <c r="D44" s="49">
        <v>25</v>
      </c>
      <c r="E44" s="237"/>
      <c r="F44" s="238" t="s">
        <v>561</v>
      </c>
      <c r="G44" s="48">
        <v>5</v>
      </c>
      <c r="H44" s="49">
        <v>15.151515151515152</v>
      </c>
    </row>
    <row r="45" spans="2:8" x14ac:dyDescent="0.2">
      <c r="B45" s="238" t="s">
        <v>496</v>
      </c>
      <c r="C45" s="48">
        <v>9</v>
      </c>
      <c r="D45" s="49">
        <v>28.125</v>
      </c>
      <c r="E45" s="237"/>
      <c r="F45" s="238" t="s">
        <v>562</v>
      </c>
      <c r="G45" s="48">
        <v>9</v>
      </c>
      <c r="H45" s="49">
        <v>27.27272727272727</v>
      </c>
    </row>
    <row r="46" spans="2:8" x14ac:dyDescent="0.2">
      <c r="B46" s="238" t="s">
        <v>334</v>
      </c>
      <c r="C46" s="48">
        <v>0</v>
      </c>
      <c r="D46" s="49">
        <v>0</v>
      </c>
      <c r="E46" s="237"/>
      <c r="F46" s="238" t="s">
        <v>514</v>
      </c>
      <c r="G46" s="48">
        <v>1</v>
      </c>
      <c r="H46" s="49">
        <v>3.0303030303030303</v>
      </c>
    </row>
    <row r="47" spans="2:8" x14ac:dyDescent="0.2">
      <c r="B47" s="239" t="s">
        <v>335</v>
      </c>
      <c r="C47" s="51">
        <v>32</v>
      </c>
      <c r="D47" s="52">
        <v>100</v>
      </c>
      <c r="E47" s="237"/>
      <c r="F47" s="239" t="s">
        <v>515</v>
      </c>
      <c r="G47" s="51">
        <v>33</v>
      </c>
      <c r="H47" s="52">
        <v>100</v>
      </c>
    </row>
    <row r="48" spans="2:8" x14ac:dyDescent="0.2">
      <c r="B48" s="238"/>
      <c r="C48" s="237"/>
      <c r="D48" s="237"/>
      <c r="E48" s="237"/>
      <c r="F48" s="238"/>
      <c r="G48" s="237"/>
      <c r="H48" s="237"/>
    </row>
    <row r="49" spans="2:8" x14ac:dyDescent="0.2">
      <c r="B49" s="238" t="s">
        <v>501</v>
      </c>
      <c r="C49" s="237"/>
      <c r="D49" s="237"/>
      <c r="E49" s="237"/>
      <c r="F49" s="238" t="s">
        <v>567</v>
      </c>
      <c r="G49" s="237"/>
      <c r="H49" s="237"/>
    </row>
    <row r="50" spans="2:8" x14ac:dyDescent="0.2">
      <c r="B50" s="241"/>
      <c r="C50" s="240" t="s">
        <v>506</v>
      </c>
      <c r="D50" s="241" t="s">
        <v>7</v>
      </c>
      <c r="E50" s="237"/>
      <c r="F50" s="241"/>
      <c r="G50" s="240" t="s">
        <v>506</v>
      </c>
      <c r="H50" s="241" t="s">
        <v>7</v>
      </c>
    </row>
    <row r="51" spans="2:8" x14ac:dyDescent="0.2">
      <c r="B51" s="238" t="s">
        <v>493</v>
      </c>
      <c r="C51" s="48">
        <v>5</v>
      </c>
      <c r="D51" s="49">
        <v>15.625</v>
      </c>
      <c r="E51" s="237"/>
      <c r="F51" s="238" t="s">
        <v>559</v>
      </c>
      <c r="G51" s="48">
        <v>6</v>
      </c>
      <c r="H51" s="49">
        <v>18.181818181818183</v>
      </c>
    </row>
    <row r="52" spans="2:8" x14ac:dyDescent="0.2">
      <c r="B52" s="238" t="s">
        <v>494</v>
      </c>
      <c r="C52" s="48">
        <v>12</v>
      </c>
      <c r="D52" s="49">
        <v>37.5</v>
      </c>
      <c r="E52" s="237"/>
      <c r="F52" s="238" t="s">
        <v>560</v>
      </c>
      <c r="G52" s="48">
        <v>12</v>
      </c>
      <c r="H52" s="49">
        <v>36.363636363636367</v>
      </c>
    </row>
    <row r="53" spans="2:8" x14ac:dyDescent="0.2">
      <c r="B53" s="238" t="s">
        <v>495</v>
      </c>
      <c r="C53" s="48">
        <v>8</v>
      </c>
      <c r="D53" s="49">
        <v>25</v>
      </c>
      <c r="E53" s="237"/>
      <c r="F53" s="238" t="s">
        <v>561</v>
      </c>
      <c r="G53" s="48">
        <v>8</v>
      </c>
      <c r="H53" s="49">
        <v>24.242424242424242</v>
      </c>
    </row>
    <row r="54" spans="2:8" x14ac:dyDescent="0.2">
      <c r="B54" s="238" t="s">
        <v>496</v>
      </c>
      <c r="C54" s="48">
        <v>7</v>
      </c>
      <c r="D54" s="49">
        <v>21.875</v>
      </c>
      <c r="E54" s="237"/>
      <c r="F54" s="238" t="s">
        <v>562</v>
      </c>
      <c r="G54" s="48">
        <v>6</v>
      </c>
      <c r="H54" s="49">
        <v>18.181818181818183</v>
      </c>
    </row>
    <row r="55" spans="2:8" x14ac:dyDescent="0.2">
      <c r="B55" s="238" t="s">
        <v>334</v>
      </c>
      <c r="C55" s="48">
        <v>0</v>
      </c>
      <c r="D55" s="49">
        <v>0</v>
      </c>
      <c r="E55" s="237"/>
      <c r="F55" s="238" t="s">
        <v>514</v>
      </c>
      <c r="G55" s="48">
        <v>1</v>
      </c>
      <c r="H55" s="49">
        <v>3.0303030303030303</v>
      </c>
    </row>
    <row r="56" spans="2:8" x14ac:dyDescent="0.2">
      <c r="B56" s="239" t="s">
        <v>335</v>
      </c>
      <c r="C56" s="51">
        <v>32</v>
      </c>
      <c r="D56" s="52">
        <v>100</v>
      </c>
      <c r="E56" s="237"/>
      <c r="F56" s="239" t="s">
        <v>515</v>
      </c>
      <c r="G56" s="51">
        <v>33</v>
      </c>
      <c r="H56" s="52">
        <v>100</v>
      </c>
    </row>
    <row r="57" spans="2:8" x14ac:dyDescent="0.2">
      <c r="B57" s="238"/>
      <c r="C57" s="237"/>
      <c r="D57" s="237"/>
      <c r="E57" s="237"/>
      <c r="F57" s="237"/>
      <c r="G57" s="237"/>
      <c r="H57" s="237"/>
    </row>
    <row r="58" spans="2:8" x14ac:dyDescent="0.2">
      <c r="B58" s="243" t="s">
        <v>502</v>
      </c>
      <c r="C58" s="237"/>
      <c r="D58" s="237"/>
      <c r="E58" s="237"/>
      <c r="F58" s="237"/>
      <c r="G58" s="237"/>
      <c r="H58" s="237"/>
    </row>
    <row r="59" spans="2:8" x14ac:dyDescent="0.2">
      <c r="B59" s="238"/>
      <c r="C59" s="237"/>
      <c r="D59" s="237"/>
      <c r="E59" s="237"/>
      <c r="F59" s="237"/>
      <c r="G59" s="237"/>
      <c r="H59" s="237"/>
    </row>
    <row r="60" spans="2:8" x14ac:dyDescent="0.2">
      <c r="B60" s="238"/>
      <c r="C60" s="237"/>
      <c r="D60" s="237"/>
      <c r="E60" s="237"/>
      <c r="F60" s="237"/>
      <c r="G60" s="237"/>
      <c r="H60" s="237"/>
    </row>
  </sheetData>
  <phoneticPr fontId="9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workbookViewId="0">
      <selection activeCell="B20" sqref="B20"/>
    </sheetView>
  </sheetViews>
  <sheetFormatPr defaultRowHeight="13.2" x14ac:dyDescent="0.2"/>
  <cols>
    <col min="2" max="2" width="15.6640625" customWidth="1"/>
    <col min="5" max="5" width="1.6640625" customWidth="1"/>
    <col min="6" max="6" width="15.6640625" customWidth="1"/>
  </cols>
  <sheetData>
    <row r="1" spans="2:10" s="1" customFormat="1" ht="16.2" x14ac:dyDescent="0.2">
      <c r="B1" s="310" t="s">
        <v>831</v>
      </c>
      <c r="C1" s="3"/>
      <c r="D1" s="3"/>
      <c r="E1" s="3"/>
      <c r="F1" s="3"/>
      <c r="G1" s="3"/>
      <c r="H1" s="3"/>
      <c r="I1" s="3"/>
      <c r="J1" s="3"/>
    </row>
    <row r="2" spans="2:10" x14ac:dyDescent="0.2">
      <c r="B2" s="3"/>
      <c r="C2" s="3"/>
      <c r="D2" s="3"/>
      <c r="E2" s="3"/>
      <c r="F2" s="3"/>
      <c r="G2" s="3"/>
      <c r="H2" s="3"/>
      <c r="I2" s="3"/>
      <c r="J2" s="3"/>
    </row>
    <row r="3" spans="2:10" x14ac:dyDescent="0.2">
      <c r="B3" s="237" t="s">
        <v>804</v>
      </c>
      <c r="C3" s="237"/>
      <c r="D3" s="237">
        <v>2009</v>
      </c>
      <c r="E3" s="237"/>
      <c r="F3" s="237"/>
      <c r="G3" s="237"/>
      <c r="H3" s="237">
        <v>2016</v>
      </c>
      <c r="I3" s="3"/>
      <c r="J3" s="3"/>
    </row>
    <row r="4" spans="2:10" x14ac:dyDescent="0.2">
      <c r="B4" s="287"/>
      <c r="C4" s="300" t="s">
        <v>528</v>
      </c>
      <c r="D4" s="300" t="s">
        <v>569</v>
      </c>
      <c r="E4" s="237"/>
      <c r="F4" s="287"/>
      <c r="G4" s="300" t="s">
        <v>528</v>
      </c>
      <c r="H4" s="300" t="s">
        <v>569</v>
      </c>
      <c r="I4" s="3"/>
      <c r="J4" s="3"/>
    </row>
    <row r="5" spans="2:10" x14ac:dyDescent="0.2">
      <c r="B5" s="237" t="s">
        <v>570</v>
      </c>
      <c r="C5" s="135">
        <v>0</v>
      </c>
      <c r="D5" s="224">
        <v>0</v>
      </c>
      <c r="E5" s="237"/>
      <c r="F5" s="237" t="s">
        <v>570</v>
      </c>
      <c r="G5" s="135">
        <v>0</v>
      </c>
      <c r="H5" s="224">
        <v>0</v>
      </c>
      <c r="I5" s="3"/>
      <c r="J5" s="3"/>
    </row>
    <row r="6" spans="2:10" x14ac:dyDescent="0.2">
      <c r="B6" s="237" t="s">
        <v>571</v>
      </c>
      <c r="C6" s="135">
        <v>0</v>
      </c>
      <c r="D6" s="224">
        <v>0</v>
      </c>
      <c r="E6" s="237"/>
      <c r="F6" s="237" t="s">
        <v>571</v>
      </c>
      <c r="G6" s="135">
        <v>1</v>
      </c>
      <c r="H6" s="224">
        <v>2.78</v>
      </c>
      <c r="I6" s="3"/>
      <c r="J6" s="3"/>
    </row>
    <row r="7" spans="2:10" x14ac:dyDescent="0.2">
      <c r="B7" s="237" t="s">
        <v>572</v>
      </c>
      <c r="C7" s="135">
        <v>6</v>
      </c>
      <c r="D7" s="224">
        <v>17.649999999999999</v>
      </c>
      <c r="E7" s="237"/>
      <c r="F7" s="237" t="s">
        <v>572</v>
      </c>
      <c r="G7" s="135">
        <v>3</v>
      </c>
      <c r="H7" s="224">
        <v>8.33</v>
      </c>
      <c r="I7" s="3"/>
      <c r="J7" s="3"/>
    </row>
    <row r="8" spans="2:10" x14ac:dyDescent="0.2">
      <c r="B8" s="237" t="s">
        <v>573</v>
      </c>
      <c r="C8" s="135">
        <v>10</v>
      </c>
      <c r="D8" s="224">
        <v>29.41</v>
      </c>
      <c r="E8" s="237"/>
      <c r="F8" s="237" t="s">
        <v>573</v>
      </c>
      <c r="G8" s="135">
        <v>5</v>
      </c>
      <c r="H8" s="224">
        <v>13.89</v>
      </c>
      <c r="I8" s="3"/>
      <c r="J8" s="3"/>
    </row>
    <row r="9" spans="2:10" x14ac:dyDescent="0.2">
      <c r="B9" s="237" t="s">
        <v>574</v>
      </c>
      <c r="C9" s="135">
        <v>14</v>
      </c>
      <c r="D9" s="224">
        <v>41.18</v>
      </c>
      <c r="E9" s="237"/>
      <c r="F9" s="237" t="s">
        <v>574</v>
      </c>
      <c r="G9" s="135">
        <v>13</v>
      </c>
      <c r="H9" s="224">
        <v>36.11</v>
      </c>
      <c r="I9" s="3"/>
      <c r="J9" s="3"/>
    </row>
    <row r="10" spans="2:10" x14ac:dyDescent="0.2">
      <c r="B10" s="237" t="s">
        <v>575</v>
      </c>
      <c r="C10" s="135">
        <v>4</v>
      </c>
      <c r="D10" s="224">
        <v>11.76</v>
      </c>
      <c r="E10" s="237"/>
      <c r="F10" s="237" t="s">
        <v>575</v>
      </c>
      <c r="G10" s="135">
        <v>11</v>
      </c>
      <c r="H10" s="224">
        <v>30.56</v>
      </c>
      <c r="I10" s="3"/>
      <c r="J10" s="3"/>
    </row>
    <row r="11" spans="2:10" x14ac:dyDescent="0.2">
      <c r="B11" s="237" t="s">
        <v>576</v>
      </c>
      <c r="C11" s="135">
        <v>0</v>
      </c>
      <c r="D11" s="224">
        <v>0</v>
      </c>
      <c r="E11" s="237"/>
      <c r="F11" s="237" t="s">
        <v>576</v>
      </c>
      <c r="G11" s="135">
        <v>2</v>
      </c>
      <c r="H11" s="224">
        <v>5.56</v>
      </c>
      <c r="I11" s="3"/>
      <c r="J11" s="3"/>
    </row>
    <row r="12" spans="2:10" x14ac:dyDescent="0.2">
      <c r="B12" s="237" t="s">
        <v>577</v>
      </c>
      <c r="C12" s="292">
        <v>0</v>
      </c>
      <c r="D12" s="295">
        <v>0</v>
      </c>
      <c r="E12" s="237"/>
      <c r="F12" s="237" t="s">
        <v>577</v>
      </c>
      <c r="G12" s="292">
        <v>1</v>
      </c>
      <c r="H12" s="295">
        <v>2.78</v>
      </c>
      <c r="I12" s="3"/>
      <c r="J12" s="3"/>
    </row>
    <row r="13" spans="2:10" x14ac:dyDescent="0.2">
      <c r="B13" s="55" t="s">
        <v>578</v>
      </c>
      <c r="C13" s="56">
        <v>34</v>
      </c>
      <c r="D13" s="52">
        <v>100</v>
      </c>
      <c r="E13" s="288"/>
      <c r="F13" s="55" t="s">
        <v>578</v>
      </c>
      <c r="G13" s="56">
        <v>36</v>
      </c>
      <c r="H13" s="52">
        <v>100</v>
      </c>
      <c r="I13" s="3"/>
      <c r="J13" s="3"/>
    </row>
    <row r="14" spans="2:10" x14ac:dyDescent="0.2">
      <c r="B14" s="3"/>
      <c r="C14" s="3"/>
      <c r="D14" s="3"/>
      <c r="E14" s="3"/>
      <c r="F14" s="3"/>
      <c r="G14" s="3"/>
      <c r="H14" s="3"/>
      <c r="I14" s="3"/>
      <c r="J14" s="3"/>
    </row>
    <row r="15" spans="2:10" x14ac:dyDescent="0.2">
      <c r="B15" s="237" t="s">
        <v>805</v>
      </c>
      <c r="C15" s="237"/>
      <c r="D15" s="237">
        <v>2009</v>
      </c>
      <c r="E15" s="237"/>
      <c r="F15" s="237"/>
      <c r="G15" s="237"/>
      <c r="H15" s="237">
        <v>2016</v>
      </c>
      <c r="I15" s="3"/>
      <c r="J15" s="3"/>
    </row>
    <row r="16" spans="2:10" x14ac:dyDescent="0.2">
      <c r="B16" s="287"/>
      <c r="C16" s="300" t="s">
        <v>528</v>
      </c>
      <c r="D16" s="300" t="s">
        <v>569</v>
      </c>
      <c r="E16" s="237"/>
      <c r="F16" s="287"/>
      <c r="G16" s="300" t="s">
        <v>528</v>
      </c>
      <c r="H16" s="300" t="s">
        <v>569</v>
      </c>
      <c r="I16" s="3"/>
      <c r="J16" s="3"/>
    </row>
    <row r="17" spans="2:10" x14ac:dyDescent="0.2">
      <c r="B17" s="237" t="s">
        <v>579</v>
      </c>
      <c r="C17" s="135">
        <v>24</v>
      </c>
      <c r="D17" s="224">
        <v>70.59</v>
      </c>
      <c r="E17" s="237"/>
      <c r="F17" s="237" t="s">
        <v>579</v>
      </c>
      <c r="G17" s="135">
        <v>22</v>
      </c>
      <c r="H17" s="224">
        <v>61.11</v>
      </c>
      <c r="I17" s="3"/>
      <c r="J17" s="3"/>
    </row>
    <row r="18" spans="2:10" x14ac:dyDescent="0.2">
      <c r="B18" s="237" t="s">
        <v>580</v>
      </c>
      <c r="C18" s="292">
        <v>10</v>
      </c>
      <c r="D18" s="295">
        <v>29.41</v>
      </c>
      <c r="E18" s="237"/>
      <c r="F18" s="237" t="s">
        <v>580</v>
      </c>
      <c r="G18" s="135">
        <v>13</v>
      </c>
      <c r="H18" s="224">
        <v>36.11</v>
      </c>
      <c r="I18" s="3"/>
      <c r="J18" s="3"/>
    </row>
    <row r="19" spans="2:10" x14ac:dyDescent="0.2">
      <c r="B19" s="55" t="s">
        <v>578</v>
      </c>
      <c r="C19" s="56">
        <v>34</v>
      </c>
      <c r="D19" s="52">
        <v>100</v>
      </c>
      <c r="E19" s="237"/>
      <c r="F19" s="237" t="s">
        <v>581</v>
      </c>
      <c r="G19" s="135">
        <v>0</v>
      </c>
      <c r="H19" s="224">
        <v>0</v>
      </c>
      <c r="I19" s="3"/>
      <c r="J19" s="3"/>
    </row>
    <row r="20" spans="2:10" x14ac:dyDescent="0.2">
      <c r="B20" s="237" t="s">
        <v>847</v>
      </c>
      <c r="C20" s="237"/>
      <c r="D20" s="237"/>
      <c r="E20" s="237"/>
      <c r="F20" s="237" t="s">
        <v>577</v>
      </c>
      <c r="G20" s="292">
        <v>1</v>
      </c>
      <c r="H20" s="295">
        <v>2.78</v>
      </c>
      <c r="I20" s="3"/>
      <c r="J20" s="3"/>
    </row>
    <row r="21" spans="2:10" x14ac:dyDescent="0.2">
      <c r="B21" s="237"/>
      <c r="C21" s="237"/>
      <c r="D21" s="237"/>
      <c r="E21" s="237"/>
      <c r="F21" s="55" t="s">
        <v>578</v>
      </c>
      <c r="G21" s="56">
        <v>274</v>
      </c>
      <c r="H21" s="52">
        <v>100</v>
      </c>
      <c r="I21" s="3"/>
      <c r="J21" s="3"/>
    </row>
    <row r="22" spans="2:10" s="1" customFormat="1" x14ac:dyDescent="0.2">
      <c r="B22" s="237"/>
      <c r="C22" s="237"/>
      <c r="D22" s="237"/>
      <c r="E22" s="237"/>
      <c r="F22" s="245"/>
      <c r="G22" s="245"/>
      <c r="H22" s="245"/>
      <c r="I22" s="3"/>
      <c r="J22" s="3"/>
    </row>
    <row r="23" spans="2:10" x14ac:dyDescent="0.2">
      <c r="B23" s="3" t="s">
        <v>806</v>
      </c>
      <c r="C23" s="3"/>
      <c r="D23" s="58">
        <v>2009</v>
      </c>
      <c r="E23" s="3"/>
      <c r="F23" s="3"/>
      <c r="G23" s="3"/>
      <c r="H23" s="58">
        <v>2016</v>
      </c>
      <c r="I23" s="3"/>
      <c r="J23" s="3"/>
    </row>
    <row r="24" spans="2:10" x14ac:dyDescent="0.2">
      <c r="B24" s="287"/>
      <c r="C24" s="300" t="s">
        <v>528</v>
      </c>
      <c r="D24" s="300" t="s">
        <v>569</v>
      </c>
      <c r="E24" s="237"/>
      <c r="F24" s="287"/>
      <c r="G24" s="300" t="s">
        <v>528</v>
      </c>
      <c r="H24" s="300" t="s">
        <v>569</v>
      </c>
      <c r="I24" s="3"/>
      <c r="J24" s="3"/>
    </row>
    <row r="25" spans="2:10" x14ac:dyDescent="0.2">
      <c r="B25" s="237" t="s">
        <v>582</v>
      </c>
      <c r="C25" s="135">
        <v>5</v>
      </c>
      <c r="D25" s="224">
        <v>14.71</v>
      </c>
      <c r="E25" s="237"/>
      <c r="F25" s="237" t="s">
        <v>582</v>
      </c>
      <c r="G25" s="135">
        <v>5</v>
      </c>
      <c r="H25" s="224">
        <v>13.89</v>
      </c>
      <c r="I25" s="3"/>
      <c r="J25" s="3"/>
    </row>
    <row r="26" spans="2:10" x14ac:dyDescent="0.2">
      <c r="B26" s="237" t="s">
        <v>583</v>
      </c>
      <c r="C26" s="135">
        <v>26</v>
      </c>
      <c r="D26" s="224">
        <v>76.47</v>
      </c>
      <c r="E26" s="237"/>
      <c r="F26" s="237" t="s">
        <v>583</v>
      </c>
      <c r="G26" s="135">
        <v>25</v>
      </c>
      <c r="H26" s="224">
        <v>69.44</v>
      </c>
      <c r="I26" s="3"/>
      <c r="J26" s="3"/>
    </row>
    <row r="27" spans="2:10" x14ac:dyDescent="0.2">
      <c r="B27" s="237" t="s">
        <v>584</v>
      </c>
      <c r="C27" s="135">
        <v>2</v>
      </c>
      <c r="D27" s="224">
        <v>5.88</v>
      </c>
      <c r="E27" s="237"/>
      <c r="F27" s="237" t="s">
        <v>584</v>
      </c>
      <c r="G27" s="135">
        <v>4</v>
      </c>
      <c r="H27" s="224">
        <v>11.11</v>
      </c>
      <c r="I27" s="3"/>
      <c r="J27" s="3"/>
    </row>
    <row r="28" spans="2:10" x14ac:dyDescent="0.2">
      <c r="B28" s="237" t="s">
        <v>585</v>
      </c>
      <c r="C28" s="135">
        <v>1</v>
      </c>
      <c r="D28" s="224">
        <v>2.94</v>
      </c>
      <c r="E28" s="237"/>
      <c r="F28" s="237" t="s">
        <v>585</v>
      </c>
      <c r="G28" s="135">
        <v>1</v>
      </c>
      <c r="H28" s="224">
        <v>2.78</v>
      </c>
      <c r="I28" s="3"/>
      <c r="J28" s="3"/>
    </row>
    <row r="29" spans="2:10" x14ac:dyDescent="0.2">
      <c r="B29" s="237" t="s">
        <v>577</v>
      </c>
      <c r="C29" s="292">
        <v>0</v>
      </c>
      <c r="D29" s="295">
        <v>0</v>
      </c>
      <c r="E29" s="237"/>
      <c r="F29" s="237" t="s">
        <v>577</v>
      </c>
      <c r="G29" s="292">
        <v>1</v>
      </c>
      <c r="H29" s="295">
        <v>2.78</v>
      </c>
      <c r="I29" s="3"/>
      <c r="J29" s="3"/>
    </row>
    <row r="30" spans="2:10" x14ac:dyDescent="0.2">
      <c r="B30" s="55" t="s">
        <v>578</v>
      </c>
      <c r="C30" s="56">
        <v>34</v>
      </c>
      <c r="D30" s="52">
        <v>100</v>
      </c>
      <c r="E30" s="288"/>
      <c r="F30" s="55" t="s">
        <v>578</v>
      </c>
      <c r="G30" s="56">
        <v>36</v>
      </c>
      <c r="H30" s="52">
        <v>100</v>
      </c>
      <c r="I30" s="3"/>
      <c r="J30" s="3"/>
    </row>
    <row r="31" spans="2:10" x14ac:dyDescent="0.2">
      <c r="B31" s="3"/>
      <c r="C31" s="3"/>
      <c r="D31" s="3"/>
      <c r="E31" s="3"/>
      <c r="F31" s="3"/>
      <c r="G31" s="3"/>
      <c r="H31" s="3"/>
      <c r="I31" s="3"/>
      <c r="J31" s="3"/>
    </row>
    <row r="32" spans="2:10" x14ac:dyDescent="0.2">
      <c r="B32" s="3"/>
      <c r="C32" s="3"/>
      <c r="D32" s="3"/>
      <c r="E32" s="3"/>
      <c r="F32" s="3"/>
      <c r="G32" s="3"/>
      <c r="H32" s="3"/>
      <c r="I32" s="3"/>
      <c r="J32" s="3"/>
    </row>
    <row r="33" spans="2:10" x14ac:dyDescent="0.2">
      <c r="B33" s="3"/>
      <c r="C33" s="3"/>
      <c r="D33" s="3"/>
      <c r="E33" s="3"/>
      <c r="F33" s="3"/>
      <c r="G33" s="3"/>
      <c r="H33" s="3"/>
      <c r="I33" s="3"/>
      <c r="J33" s="3"/>
    </row>
    <row r="34" spans="2:10" x14ac:dyDescent="0.2">
      <c r="B34" s="3"/>
      <c r="C34" s="3"/>
      <c r="D34" s="3"/>
      <c r="E34" s="3"/>
      <c r="F34" s="3"/>
      <c r="G34" s="3"/>
      <c r="H34" s="3"/>
      <c r="I34" s="3"/>
      <c r="J34" s="3"/>
    </row>
  </sheetData>
  <phoneticPr fontId="9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topLeftCell="A16" workbookViewId="0">
      <selection activeCell="J2" sqref="J2"/>
    </sheetView>
  </sheetViews>
  <sheetFormatPr defaultRowHeight="13.2" x14ac:dyDescent="0.2"/>
  <cols>
    <col min="2" max="2" width="30.6640625" customWidth="1"/>
    <col min="5" max="5" width="1.6640625" customWidth="1"/>
    <col min="6" max="6" width="30.6640625" customWidth="1"/>
  </cols>
  <sheetData>
    <row r="1" spans="2:9" x14ac:dyDescent="0.2">
      <c r="B1" s="3" t="s">
        <v>611</v>
      </c>
      <c r="C1" s="3"/>
      <c r="D1" s="3"/>
      <c r="E1" s="3"/>
      <c r="F1" s="3"/>
      <c r="G1" s="3"/>
      <c r="H1" s="3"/>
      <c r="I1" s="3"/>
    </row>
    <row r="2" spans="2:9" s="1" customFormat="1" x14ac:dyDescent="0.2">
      <c r="B2" s="3"/>
      <c r="C2" s="3"/>
      <c r="D2" s="3"/>
      <c r="E2" s="3"/>
      <c r="F2" s="3"/>
      <c r="G2" s="3"/>
      <c r="H2" s="3"/>
      <c r="I2" s="3"/>
    </row>
    <row r="3" spans="2:9" x14ac:dyDescent="0.2">
      <c r="B3" s="237"/>
      <c r="C3" s="237"/>
      <c r="D3" s="237">
        <v>2009</v>
      </c>
      <c r="E3" s="237"/>
      <c r="F3" s="237"/>
      <c r="G3" s="237"/>
      <c r="H3" s="237">
        <v>2016</v>
      </c>
      <c r="I3" s="3"/>
    </row>
    <row r="4" spans="2:9" x14ac:dyDescent="0.2">
      <c r="B4" s="287"/>
      <c r="C4" s="300" t="s">
        <v>528</v>
      </c>
      <c r="D4" s="300" t="s">
        <v>569</v>
      </c>
      <c r="E4" s="237"/>
      <c r="F4" s="287"/>
      <c r="G4" s="300" t="s">
        <v>528</v>
      </c>
      <c r="H4" s="300" t="s">
        <v>569</v>
      </c>
      <c r="I4" s="3"/>
    </row>
    <row r="5" spans="2:9" x14ac:dyDescent="0.2">
      <c r="B5" s="237" t="s">
        <v>586</v>
      </c>
      <c r="C5" s="135">
        <v>22</v>
      </c>
      <c r="D5" s="224">
        <v>8.09</v>
      </c>
      <c r="E5" s="237"/>
      <c r="F5" s="237" t="s">
        <v>586</v>
      </c>
      <c r="G5" s="135">
        <v>1</v>
      </c>
      <c r="H5" s="224">
        <v>2.94</v>
      </c>
      <c r="I5" s="3"/>
    </row>
    <row r="6" spans="2:9" ht="26.4" x14ac:dyDescent="0.2">
      <c r="B6" s="314" t="s">
        <v>587</v>
      </c>
      <c r="C6" s="135">
        <v>4</v>
      </c>
      <c r="D6" s="224">
        <v>1.47</v>
      </c>
      <c r="E6" s="237"/>
      <c r="F6" s="314" t="s">
        <v>587</v>
      </c>
      <c r="G6" s="135">
        <v>0</v>
      </c>
      <c r="H6" s="224">
        <v>0</v>
      </c>
      <c r="I6" s="3"/>
    </row>
    <row r="7" spans="2:9" ht="26.4" x14ac:dyDescent="0.2">
      <c r="B7" s="314" t="s">
        <v>588</v>
      </c>
      <c r="C7" s="135">
        <v>6</v>
      </c>
      <c r="D7" s="224">
        <v>2.21</v>
      </c>
      <c r="E7" s="237"/>
      <c r="F7" s="314" t="s">
        <v>588</v>
      </c>
      <c r="G7" s="135">
        <v>0</v>
      </c>
      <c r="H7" s="224">
        <v>0</v>
      </c>
      <c r="I7" s="3"/>
    </row>
    <row r="8" spans="2:9" x14ac:dyDescent="0.2">
      <c r="B8" s="237" t="s">
        <v>589</v>
      </c>
      <c r="C8" s="135">
        <v>65</v>
      </c>
      <c r="D8" s="224">
        <v>23.9</v>
      </c>
      <c r="E8" s="237"/>
      <c r="F8" s="237" t="s">
        <v>589</v>
      </c>
      <c r="G8" s="135">
        <v>1</v>
      </c>
      <c r="H8" s="224">
        <v>2.94</v>
      </c>
      <c r="I8" s="3"/>
    </row>
    <row r="9" spans="2:9" x14ac:dyDescent="0.2">
      <c r="B9" s="237" t="s">
        <v>590</v>
      </c>
      <c r="C9" s="135">
        <v>3</v>
      </c>
      <c r="D9" s="224">
        <v>1.1000000000000001</v>
      </c>
      <c r="E9" s="237"/>
      <c r="F9" s="237" t="s">
        <v>590</v>
      </c>
      <c r="G9" s="135">
        <v>0</v>
      </c>
      <c r="H9" s="224">
        <v>0</v>
      </c>
      <c r="I9" s="3"/>
    </row>
    <row r="10" spans="2:9" ht="26.4" x14ac:dyDescent="0.2">
      <c r="B10" s="314" t="s">
        <v>591</v>
      </c>
      <c r="C10" s="135">
        <v>29</v>
      </c>
      <c r="D10" s="224">
        <v>10.66</v>
      </c>
      <c r="E10" s="237"/>
      <c r="F10" s="314" t="s">
        <v>591</v>
      </c>
      <c r="G10" s="135">
        <v>9</v>
      </c>
      <c r="H10" s="224">
        <v>26.47</v>
      </c>
      <c r="I10" s="3"/>
    </row>
    <row r="11" spans="2:9" x14ac:dyDescent="0.2">
      <c r="B11" s="237" t="s">
        <v>592</v>
      </c>
      <c r="C11" s="135">
        <v>32</v>
      </c>
      <c r="D11" s="224">
        <v>11.76</v>
      </c>
      <c r="E11" s="237"/>
      <c r="F11" s="237" t="s">
        <v>592</v>
      </c>
      <c r="G11" s="135">
        <v>7</v>
      </c>
      <c r="H11" s="224">
        <v>20.59</v>
      </c>
      <c r="I11" s="3"/>
    </row>
    <row r="12" spans="2:9" x14ac:dyDescent="0.2">
      <c r="B12" s="237" t="s">
        <v>593</v>
      </c>
      <c r="C12" s="135">
        <v>28</v>
      </c>
      <c r="D12" s="224">
        <v>10.29</v>
      </c>
      <c r="E12" s="237"/>
      <c r="F12" s="237" t="s">
        <v>593</v>
      </c>
      <c r="G12" s="135">
        <v>5</v>
      </c>
      <c r="H12" s="224">
        <v>14.71</v>
      </c>
      <c r="I12" s="3"/>
    </row>
    <row r="13" spans="2:9" x14ac:dyDescent="0.2">
      <c r="B13" s="237" t="s">
        <v>594</v>
      </c>
      <c r="C13" s="135">
        <v>13</v>
      </c>
      <c r="D13" s="224">
        <v>4.78</v>
      </c>
      <c r="E13" s="237"/>
      <c r="F13" s="237" t="s">
        <v>594</v>
      </c>
      <c r="G13" s="135">
        <v>4</v>
      </c>
      <c r="H13" s="224">
        <v>11.76</v>
      </c>
      <c r="I13" s="3"/>
    </row>
    <row r="14" spans="2:9" x14ac:dyDescent="0.2">
      <c r="B14" s="237" t="s">
        <v>595</v>
      </c>
      <c r="C14" s="135">
        <v>52</v>
      </c>
      <c r="D14" s="224">
        <v>19.12</v>
      </c>
      <c r="E14" s="237"/>
      <c r="F14" s="237" t="s">
        <v>595</v>
      </c>
      <c r="G14" s="135">
        <v>7</v>
      </c>
      <c r="H14" s="224">
        <v>20.59</v>
      </c>
      <c r="I14" s="3"/>
    </row>
    <row r="15" spans="2:9" x14ac:dyDescent="0.2">
      <c r="B15" s="237" t="s">
        <v>596</v>
      </c>
      <c r="C15" s="135">
        <v>3</v>
      </c>
      <c r="D15" s="224">
        <v>1.1000000000000001</v>
      </c>
      <c r="E15" s="237"/>
      <c r="F15" s="237" t="s">
        <v>596</v>
      </c>
      <c r="G15" s="135">
        <v>0</v>
      </c>
      <c r="H15" s="224">
        <v>0</v>
      </c>
      <c r="I15" s="3"/>
    </row>
    <row r="16" spans="2:9" x14ac:dyDescent="0.2">
      <c r="B16" s="237" t="s">
        <v>597</v>
      </c>
      <c r="C16" s="135">
        <v>4</v>
      </c>
      <c r="D16" s="224">
        <v>1.47</v>
      </c>
      <c r="E16" s="237"/>
      <c r="F16" s="237" t="s">
        <v>597</v>
      </c>
      <c r="G16" s="135">
        <v>0</v>
      </c>
      <c r="H16" s="224">
        <v>0</v>
      </c>
      <c r="I16" s="3"/>
    </row>
    <row r="17" spans="2:12" x14ac:dyDescent="0.2">
      <c r="B17" s="237" t="s">
        <v>598</v>
      </c>
      <c r="C17" s="135">
        <v>0</v>
      </c>
      <c r="D17" s="224">
        <v>0</v>
      </c>
      <c r="E17" s="237"/>
      <c r="F17" s="237" t="s">
        <v>598</v>
      </c>
      <c r="G17" s="135">
        <v>0</v>
      </c>
      <c r="H17" s="224">
        <v>0</v>
      </c>
      <c r="I17" s="3"/>
    </row>
    <row r="18" spans="2:12" x14ac:dyDescent="0.2">
      <c r="B18" s="237" t="s">
        <v>599</v>
      </c>
      <c r="C18" s="135">
        <v>2</v>
      </c>
      <c r="D18" s="224">
        <v>0.74</v>
      </c>
      <c r="E18" s="237"/>
      <c r="F18" s="237" t="s">
        <v>599</v>
      </c>
      <c r="G18" s="135">
        <v>0</v>
      </c>
      <c r="H18" s="224">
        <v>0</v>
      </c>
      <c r="I18" s="3"/>
    </row>
    <row r="19" spans="2:12" x14ac:dyDescent="0.2">
      <c r="B19" s="237" t="s">
        <v>600</v>
      </c>
      <c r="C19" s="135">
        <v>4</v>
      </c>
      <c r="D19" s="224">
        <v>1.47</v>
      </c>
      <c r="E19" s="237"/>
      <c r="F19" s="237" t="s">
        <v>600</v>
      </c>
      <c r="G19" s="135">
        <v>0</v>
      </c>
      <c r="H19" s="224">
        <v>0</v>
      </c>
      <c r="I19" s="3"/>
    </row>
    <row r="20" spans="2:12" x14ac:dyDescent="0.2">
      <c r="B20" s="237" t="s">
        <v>577</v>
      </c>
      <c r="C20" s="292">
        <v>5</v>
      </c>
      <c r="D20" s="295">
        <v>1.84</v>
      </c>
      <c r="E20" s="237"/>
      <c r="F20" s="237" t="s">
        <v>577</v>
      </c>
      <c r="G20" s="292">
        <v>0</v>
      </c>
      <c r="H20" s="295">
        <v>0</v>
      </c>
      <c r="I20" s="3"/>
    </row>
    <row r="21" spans="2:12" x14ac:dyDescent="0.2">
      <c r="B21" s="55" t="s">
        <v>578</v>
      </c>
      <c r="C21" s="56">
        <v>272</v>
      </c>
      <c r="D21" s="52">
        <v>100</v>
      </c>
      <c r="E21" s="237"/>
      <c r="F21" s="55" t="s">
        <v>578</v>
      </c>
      <c r="G21" s="56">
        <v>34</v>
      </c>
      <c r="H21" s="52">
        <v>100</v>
      </c>
      <c r="I21" s="3"/>
    </row>
    <row r="22" spans="2:12" x14ac:dyDescent="0.2">
      <c r="B22" s="3"/>
      <c r="C22" s="3"/>
      <c r="D22" s="3"/>
      <c r="E22" s="3"/>
      <c r="F22" s="3"/>
      <c r="G22" s="3"/>
      <c r="H22" s="3"/>
      <c r="I22" s="3"/>
    </row>
    <row r="23" spans="2:12" x14ac:dyDescent="0.2">
      <c r="B23" s="237" t="s">
        <v>601</v>
      </c>
      <c r="C23" s="3"/>
      <c r="D23" s="3"/>
      <c r="E23" s="3"/>
      <c r="F23" s="3"/>
      <c r="G23" s="3"/>
      <c r="H23" s="3"/>
      <c r="I23" s="3"/>
      <c r="J23" s="279"/>
      <c r="K23" s="279"/>
      <c r="L23" s="279"/>
    </row>
    <row r="24" spans="2:12" x14ac:dyDescent="0.2">
      <c r="B24" s="282" t="s">
        <v>602</v>
      </c>
      <c r="C24" s="4"/>
      <c r="D24" s="4"/>
      <c r="E24" s="3"/>
      <c r="F24" s="3"/>
      <c r="G24" s="3"/>
      <c r="H24" s="3"/>
      <c r="I24" s="3"/>
      <c r="J24" s="279"/>
    </row>
    <row r="25" spans="2:12" x14ac:dyDescent="0.2">
      <c r="B25" s="282" t="s">
        <v>603</v>
      </c>
      <c r="C25" s="300" t="s">
        <v>528</v>
      </c>
      <c r="D25" s="300" t="s">
        <v>569</v>
      </c>
      <c r="E25" s="3"/>
      <c r="F25" s="3"/>
      <c r="G25" s="3"/>
      <c r="H25" s="3"/>
      <c r="I25" s="3"/>
      <c r="J25" s="279"/>
    </row>
    <row r="26" spans="2:12" x14ac:dyDescent="0.2">
      <c r="B26" s="280" t="s">
        <v>604</v>
      </c>
      <c r="C26" s="135">
        <v>0</v>
      </c>
      <c r="D26" s="224">
        <v>0</v>
      </c>
      <c r="E26" s="3"/>
      <c r="F26" s="3"/>
      <c r="G26" s="3"/>
      <c r="H26" s="3"/>
      <c r="I26" s="3"/>
      <c r="J26" s="279"/>
    </row>
    <row r="27" spans="2:12" x14ac:dyDescent="0.2">
      <c r="B27" s="280" t="s">
        <v>605</v>
      </c>
      <c r="C27" s="135">
        <v>1</v>
      </c>
      <c r="D27" s="224">
        <v>2.78</v>
      </c>
      <c r="E27" s="3"/>
      <c r="F27" s="3"/>
      <c r="G27" s="3"/>
      <c r="H27" s="3"/>
      <c r="I27" s="7"/>
      <c r="J27" s="279"/>
    </row>
    <row r="28" spans="2:12" x14ac:dyDescent="0.2">
      <c r="B28" s="280" t="s">
        <v>606</v>
      </c>
      <c r="C28" s="135">
        <v>21</v>
      </c>
      <c r="D28" s="224">
        <v>58.33</v>
      </c>
      <c r="E28" s="3"/>
      <c r="F28" s="3"/>
      <c r="G28" s="3"/>
      <c r="H28" s="3"/>
      <c r="I28" s="3"/>
      <c r="J28" s="279"/>
    </row>
    <row r="29" spans="2:12" x14ac:dyDescent="0.2">
      <c r="B29" s="280" t="s">
        <v>607</v>
      </c>
      <c r="C29" s="135">
        <v>10</v>
      </c>
      <c r="D29" s="224">
        <v>27.78</v>
      </c>
      <c r="E29" s="3"/>
      <c r="F29" s="3"/>
      <c r="G29" s="3"/>
      <c r="H29" s="3"/>
      <c r="I29" s="3"/>
      <c r="J29" s="279"/>
    </row>
    <row r="30" spans="2:12" x14ac:dyDescent="0.2">
      <c r="B30" s="280" t="s">
        <v>608</v>
      </c>
      <c r="C30" s="135">
        <v>1</v>
      </c>
      <c r="D30" s="224">
        <v>2.78</v>
      </c>
      <c r="E30" s="3"/>
      <c r="F30" s="3"/>
      <c r="G30" s="3"/>
      <c r="H30" s="3"/>
      <c r="I30" s="3"/>
      <c r="J30" s="279"/>
    </row>
    <row r="31" spans="2:12" x14ac:dyDescent="0.2">
      <c r="B31" s="280" t="s">
        <v>609</v>
      </c>
      <c r="C31" s="135">
        <v>2</v>
      </c>
      <c r="D31" s="224">
        <v>5.56</v>
      </c>
      <c r="E31" s="3"/>
      <c r="F31" s="3"/>
      <c r="G31" s="3"/>
      <c r="H31" s="3"/>
      <c r="I31" s="3"/>
      <c r="J31" s="279"/>
    </row>
    <row r="32" spans="2:12" x14ac:dyDescent="0.2">
      <c r="B32" s="281" t="s">
        <v>610</v>
      </c>
      <c r="C32" s="292">
        <v>1</v>
      </c>
      <c r="D32" s="295">
        <v>2.78</v>
      </c>
      <c r="E32" s="3"/>
      <c r="F32" s="3"/>
      <c r="G32" s="3"/>
      <c r="H32" s="3"/>
      <c r="I32" s="3"/>
    </row>
    <row r="33" spans="2:9" x14ac:dyDescent="0.2">
      <c r="B33" s="282" t="s">
        <v>578</v>
      </c>
      <c r="C33" s="56">
        <v>36</v>
      </c>
      <c r="D33" s="52">
        <v>100</v>
      </c>
      <c r="E33" s="3"/>
      <c r="F33" s="3"/>
      <c r="G33" s="3"/>
      <c r="H33" s="3"/>
      <c r="I33" s="3"/>
    </row>
    <row r="34" spans="2:9" x14ac:dyDescent="0.2">
      <c r="B34" s="294" t="s">
        <v>807</v>
      </c>
      <c r="C34" s="3"/>
      <c r="D34" s="3"/>
      <c r="E34" s="3"/>
      <c r="F34" s="3"/>
      <c r="G34" s="3"/>
      <c r="H34" s="3"/>
      <c r="I34" s="3"/>
    </row>
    <row r="35" spans="2:9" x14ac:dyDescent="0.2">
      <c r="B35" s="3"/>
      <c r="C35" s="3"/>
      <c r="D35" s="3"/>
      <c r="E35" s="3"/>
      <c r="F35" s="3"/>
      <c r="G35" s="3"/>
      <c r="H35" s="3"/>
      <c r="I35" s="3"/>
    </row>
    <row r="36" spans="2:9" x14ac:dyDescent="0.2">
      <c r="B36" s="3"/>
      <c r="C36" s="3"/>
      <c r="D36" s="3"/>
      <c r="E36" s="3"/>
      <c r="F36" s="3"/>
      <c r="G36" s="3"/>
      <c r="H36" s="3"/>
      <c r="I36" s="3"/>
    </row>
  </sheetData>
  <phoneticPr fontId="9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workbookViewId="0">
      <selection activeCell="N22" sqref="N22"/>
    </sheetView>
  </sheetViews>
  <sheetFormatPr defaultRowHeight="13.2" x14ac:dyDescent="0.2"/>
  <cols>
    <col min="2" max="2" width="9.6640625" customWidth="1"/>
    <col min="3" max="3" width="9" customWidth="1"/>
    <col min="5" max="5" width="1.6640625" customWidth="1"/>
    <col min="7" max="7" width="15.6640625" customWidth="1"/>
    <col min="10" max="10" width="1.6640625" customWidth="1"/>
    <col min="14" max="14" width="25.6640625" customWidth="1"/>
    <col min="15" max="15" width="9" customWidth="1"/>
    <col min="17" max="17" width="1.6640625" customWidth="1"/>
    <col min="19" max="19" width="9" customWidth="1"/>
  </cols>
  <sheetData>
    <row r="1" spans="2:19" x14ac:dyDescent="0.2">
      <c r="B1" s="237" t="s">
        <v>832</v>
      </c>
    </row>
    <row r="2" spans="2:19" s="1" customFormat="1" x14ac:dyDescent="0.2">
      <c r="B2" s="237"/>
    </row>
    <row r="3" spans="2:19" x14ac:dyDescent="0.2">
      <c r="B3" t="s">
        <v>833</v>
      </c>
      <c r="C3" s="237"/>
      <c r="D3" s="237"/>
      <c r="E3" s="237"/>
      <c r="F3" s="237"/>
      <c r="G3" s="237"/>
      <c r="H3" s="237"/>
      <c r="I3" s="237">
        <v>2009</v>
      </c>
      <c r="J3" s="237"/>
      <c r="K3" s="237"/>
      <c r="L3" s="237">
        <v>2016</v>
      </c>
      <c r="N3" s="57" t="s">
        <v>638</v>
      </c>
      <c r="O3" s="57"/>
      <c r="P3" s="57">
        <v>2009</v>
      </c>
      <c r="Q3" s="57"/>
      <c r="R3" s="57"/>
      <c r="S3" s="57">
        <v>2016</v>
      </c>
    </row>
    <row r="4" spans="2:19" x14ac:dyDescent="0.2">
      <c r="B4" s="55"/>
      <c r="C4" s="55"/>
      <c r="D4" s="55"/>
      <c r="E4" s="55"/>
      <c r="F4" s="55"/>
      <c r="G4" s="55"/>
      <c r="H4" s="300" t="s">
        <v>528</v>
      </c>
      <c r="I4" s="300" t="s">
        <v>569</v>
      </c>
      <c r="J4" s="237"/>
      <c r="K4" s="300" t="s">
        <v>528</v>
      </c>
      <c r="L4" s="300" t="s">
        <v>569</v>
      </c>
      <c r="N4" s="301"/>
      <c r="O4" s="302" t="s">
        <v>528</v>
      </c>
      <c r="P4" s="302" t="s">
        <v>569</v>
      </c>
      <c r="Q4" s="57"/>
      <c r="R4" s="302" t="s">
        <v>528</v>
      </c>
      <c r="S4" s="302" t="s">
        <v>569</v>
      </c>
    </row>
    <row r="5" spans="2:19" x14ac:dyDescent="0.2">
      <c r="B5" s="237" t="s">
        <v>612</v>
      </c>
      <c r="C5" s="237"/>
      <c r="D5" s="237"/>
      <c r="E5" s="237"/>
      <c r="F5" s="237"/>
      <c r="G5" s="237"/>
      <c r="H5" s="135"/>
      <c r="I5" s="135"/>
      <c r="J5" s="237"/>
      <c r="K5" s="135"/>
      <c r="L5" s="135"/>
      <c r="N5" s="57" t="s">
        <v>639</v>
      </c>
      <c r="O5" s="135">
        <v>9</v>
      </c>
      <c r="P5" s="224">
        <v>26.47058823529412</v>
      </c>
      <c r="Q5" s="57"/>
      <c r="R5" s="135">
        <v>17</v>
      </c>
      <c r="S5" s="224">
        <v>47.222222222222221</v>
      </c>
    </row>
    <row r="6" spans="2:19" x14ac:dyDescent="0.2">
      <c r="B6" s="237"/>
      <c r="C6" s="237" t="s">
        <v>613</v>
      </c>
      <c r="D6" s="237"/>
      <c r="E6" s="237"/>
      <c r="F6" s="237"/>
      <c r="G6" s="237"/>
      <c r="H6" s="135">
        <v>1</v>
      </c>
      <c r="I6" s="224">
        <v>2.9411764705882351</v>
      </c>
      <c r="J6" s="237"/>
      <c r="K6" s="135">
        <v>0</v>
      </c>
      <c r="L6" s="224">
        <v>0</v>
      </c>
      <c r="N6" s="57" t="s">
        <v>640</v>
      </c>
      <c r="O6" s="135">
        <v>12</v>
      </c>
      <c r="P6" s="224">
        <v>35.294117647058826</v>
      </c>
      <c r="Q6" s="57"/>
      <c r="R6" s="135">
        <v>8</v>
      </c>
      <c r="S6" s="224">
        <v>22.222222222222221</v>
      </c>
    </row>
    <row r="7" spans="2:19" x14ac:dyDescent="0.2">
      <c r="B7" s="237"/>
      <c r="C7" s="237" t="s">
        <v>614</v>
      </c>
      <c r="D7" s="237"/>
      <c r="E7" s="237"/>
      <c r="F7" s="237"/>
      <c r="G7" s="237"/>
      <c r="H7" s="135">
        <v>33</v>
      </c>
      <c r="I7" s="224">
        <v>97.058823529411768</v>
      </c>
      <c r="J7" s="237"/>
      <c r="K7" s="135">
        <v>36</v>
      </c>
      <c r="L7" s="224">
        <v>100</v>
      </c>
      <c r="N7" s="57" t="s">
        <v>641</v>
      </c>
      <c r="O7" s="135">
        <v>6</v>
      </c>
      <c r="P7" s="224">
        <v>17.647058823529413</v>
      </c>
      <c r="Q7" s="57"/>
      <c r="R7" s="135">
        <v>8</v>
      </c>
      <c r="S7" s="224">
        <v>22.222222222222221</v>
      </c>
    </row>
    <row r="8" spans="2:19" x14ac:dyDescent="0.2">
      <c r="B8" s="237"/>
      <c r="C8" s="237" t="s">
        <v>615</v>
      </c>
      <c r="D8" s="237"/>
      <c r="E8" s="237"/>
      <c r="F8" s="237"/>
      <c r="G8" s="237"/>
      <c r="H8" s="135">
        <v>1</v>
      </c>
      <c r="I8" s="224">
        <v>2.9411764705882351</v>
      </c>
      <c r="J8" s="237"/>
      <c r="K8" s="135">
        <v>0</v>
      </c>
      <c r="L8" s="224">
        <v>0</v>
      </c>
      <c r="N8" s="57" t="s">
        <v>642</v>
      </c>
      <c r="O8" s="135">
        <v>7</v>
      </c>
      <c r="P8" s="224">
        <v>20.588235294117645</v>
      </c>
      <c r="Q8" s="57"/>
      <c r="R8" s="135">
        <v>6</v>
      </c>
      <c r="S8" s="224">
        <v>16.666666666666664</v>
      </c>
    </row>
    <row r="9" spans="2:19" x14ac:dyDescent="0.2">
      <c r="B9" s="237"/>
      <c r="C9" s="237" t="s">
        <v>616</v>
      </c>
      <c r="D9" s="237"/>
      <c r="E9" s="237"/>
      <c r="F9" s="237"/>
      <c r="G9" s="237"/>
      <c r="H9" s="135">
        <v>1</v>
      </c>
      <c r="I9" s="224">
        <v>2.9411764705882351</v>
      </c>
      <c r="J9" s="237"/>
      <c r="K9" s="135">
        <v>4</v>
      </c>
      <c r="L9" s="224">
        <v>11.111111111111111</v>
      </c>
      <c r="N9" s="57" t="s">
        <v>643</v>
      </c>
      <c r="O9" s="135">
        <v>1</v>
      </c>
      <c r="P9" s="224">
        <v>2.9411764705882351</v>
      </c>
      <c r="Q9" s="57"/>
      <c r="R9" s="135">
        <v>1</v>
      </c>
      <c r="S9" s="224">
        <v>2.7777777777777777</v>
      </c>
    </row>
    <row r="10" spans="2:19" x14ac:dyDescent="0.2">
      <c r="B10" s="237"/>
      <c r="C10" s="237" t="s">
        <v>617</v>
      </c>
      <c r="D10" s="237"/>
      <c r="E10" s="237"/>
      <c r="F10" s="237"/>
      <c r="G10" s="237"/>
      <c r="H10" s="135">
        <v>0</v>
      </c>
      <c r="I10" s="224">
        <v>0</v>
      </c>
      <c r="J10" s="237"/>
      <c r="K10" s="135">
        <v>0</v>
      </c>
      <c r="L10" s="224">
        <v>0</v>
      </c>
      <c r="N10" s="57" t="s">
        <v>644</v>
      </c>
      <c r="O10" s="135">
        <v>1</v>
      </c>
      <c r="P10" s="224">
        <v>2.9411764705882351</v>
      </c>
      <c r="Q10" s="57"/>
      <c r="R10" s="135">
        <v>1</v>
      </c>
      <c r="S10" s="224">
        <v>2.7777777777777777</v>
      </c>
    </row>
    <row r="11" spans="2:19" x14ac:dyDescent="0.2">
      <c r="B11" s="237"/>
      <c r="C11" s="237" t="s">
        <v>618</v>
      </c>
      <c r="D11" s="237"/>
      <c r="E11" s="237"/>
      <c r="F11" s="237"/>
      <c r="G11" s="237"/>
      <c r="H11" s="135">
        <v>2</v>
      </c>
      <c r="I11" s="224">
        <v>5.8823529411764701</v>
      </c>
      <c r="J11" s="237"/>
      <c r="K11" s="135">
        <v>2</v>
      </c>
      <c r="L11" s="224">
        <v>5.5555555555555554</v>
      </c>
      <c r="N11" s="57" t="s">
        <v>645</v>
      </c>
      <c r="O11" s="135">
        <v>1</v>
      </c>
      <c r="P11" s="224">
        <v>2.9411764705882351</v>
      </c>
      <c r="Q11" s="57"/>
      <c r="R11" s="135">
        <v>1</v>
      </c>
      <c r="S11" s="224">
        <v>2.7777777777777777</v>
      </c>
    </row>
    <row r="12" spans="2:19" x14ac:dyDescent="0.2">
      <c r="B12" s="237"/>
      <c r="C12" s="237" t="s">
        <v>619</v>
      </c>
      <c r="D12" s="237"/>
      <c r="E12" s="237"/>
      <c r="F12" s="237"/>
      <c r="G12" s="237"/>
      <c r="H12" s="135">
        <v>0</v>
      </c>
      <c r="I12" s="224">
        <v>0</v>
      </c>
      <c r="J12" s="237"/>
      <c r="K12" s="135">
        <v>0</v>
      </c>
      <c r="L12" s="224">
        <v>0</v>
      </c>
      <c r="N12" s="57" t="s">
        <v>646</v>
      </c>
      <c r="O12" s="135">
        <v>0</v>
      </c>
      <c r="P12" s="224">
        <v>0</v>
      </c>
      <c r="Q12" s="57"/>
      <c r="R12" s="135">
        <v>0</v>
      </c>
      <c r="S12" s="224">
        <v>0</v>
      </c>
    </row>
    <row r="13" spans="2:19" x14ac:dyDescent="0.2">
      <c r="B13" s="237"/>
      <c r="C13" s="237" t="s">
        <v>620</v>
      </c>
      <c r="D13" s="237"/>
      <c r="E13" s="237"/>
      <c r="F13" s="237"/>
      <c r="G13" s="237"/>
      <c r="H13" s="135">
        <v>0</v>
      </c>
      <c r="I13" s="224">
        <v>0</v>
      </c>
      <c r="J13" s="237"/>
      <c r="K13" s="135">
        <v>0</v>
      </c>
      <c r="L13" s="224">
        <v>0</v>
      </c>
      <c r="N13" s="57" t="s">
        <v>647</v>
      </c>
      <c r="O13" s="135">
        <v>0</v>
      </c>
      <c r="P13" s="224">
        <v>0</v>
      </c>
      <c r="Q13" s="57"/>
      <c r="R13" s="135">
        <v>1</v>
      </c>
      <c r="S13" s="224">
        <v>2.7777777777777777</v>
      </c>
    </row>
    <row r="14" spans="2:19" x14ac:dyDescent="0.2">
      <c r="B14" s="237"/>
      <c r="C14" s="237" t="s">
        <v>621</v>
      </c>
      <c r="D14" s="237"/>
      <c r="E14" s="237"/>
      <c r="F14" s="237"/>
      <c r="G14" s="237"/>
      <c r="H14" s="135">
        <v>0</v>
      </c>
      <c r="I14" s="224">
        <v>0</v>
      </c>
      <c r="J14" s="237"/>
      <c r="K14" s="135">
        <v>0</v>
      </c>
      <c r="L14" s="224">
        <v>0</v>
      </c>
      <c r="N14" s="57" t="s">
        <v>648</v>
      </c>
      <c r="O14" s="135">
        <v>1</v>
      </c>
      <c r="P14" s="224">
        <v>2.9411764705882351</v>
      </c>
      <c r="Q14" s="57"/>
      <c r="R14" s="135">
        <v>0</v>
      </c>
      <c r="S14" s="224">
        <v>0</v>
      </c>
    </row>
    <row r="15" spans="2:19" x14ac:dyDescent="0.2">
      <c r="B15" s="237"/>
      <c r="C15" s="237" t="s">
        <v>622</v>
      </c>
      <c r="D15" s="237"/>
      <c r="E15" s="237"/>
      <c r="F15" s="237"/>
      <c r="G15" s="237"/>
      <c r="H15" s="135">
        <v>0</v>
      </c>
      <c r="I15" s="224">
        <v>0</v>
      </c>
      <c r="J15" s="237"/>
      <c r="K15" s="135">
        <v>0</v>
      </c>
      <c r="L15" s="224">
        <v>0</v>
      </c>
      <c r="N15" s="57" t="s">
        <v>649</v>
      </c>
      <c r="O15" s="135">
        <v>0</v>
      </c>
      <c r="P15" s="224">
        <v>0</v>
      </c>
      <c r="Q15" s="57"/>
      <c r="R15" s="135">
        <v>1</v>
      </c>
      <c r="S15" s="224">
        <v>2.7777777777777777</v>
      </c>
    </row>
    <row r="16" spans="2:19" x14ac:dyDescent="0.2">
      <c r="B16" s="237"/>
      <c r="C16" s="237" t="s">
        <v>600</v>
      </c>
      <c r="D16" s="237"/>
      <c r="E16" s="237"/>
      <c r="F16" s="237"/>
      <c r="G16" s="237"/>
      <c r="H16" s="135">
        <v>0</v>
      </c>
      <c r="I16" s="224">
        <v>0</v>
      </c>
      <c r="J16" s="237"/>
      <c r="K16" s="135">
        <v>0</v>
      </c>
      <c r="L16" s="224">
        <v>0</v>
      </c>
      <c r="N16" s="57" t="s">
        <v>577</v>
      </c>
      <c r="O16" s="292">
        <v>1</v>
      </c>
      <c r="P16" s="295">
        <v>2.9411764705882351</v>
      </c>
      <c r="Q16" s="315"/>
      <c r="R16" s="292">
        <v>1</v>
      </c>
      <c r="S16" s="295">
        <v>2.7777777777777777</v>
      </c>
    </row>
    <row r="17" spans="2:19" x14ac:dyDescent="0.2">
      <c r="B17" s="237"/>
      <c r="C17" s="237"/>
      <c r="D17" s="237"/>
      <c r="E17" s="237"/>
      <c r="F17" s="237"/>
      <c r="G17" s="237"/>
      <c r="H17" s="135"/>
      <c r="I17" s="224"/>
      <c r="J17" s="237"/>
      <c r="K17" s="135"/>
      <c r="L17" s="224"/>
      <c r="N17" s="301" t="s">
        <v>578</v>
      </c>
      <c r="O17" s="56">
        <v>39</v>
      </c>
      <c r="P17" s="52">
        <v>114.70588235294116</v>
      </c>
      <c r="Q17" s="315"/>
      <c r="R17" s="56">
        <v>45</v>
      </c>
      <c r="S17" s="52">
        <v>124.99999999999994</v>
      </c>
    </row>
    <row r="18" spans="2:19" x14ac:dyDescent="0.2">
      <c r="B18" s="237" t="s">
        <v>623</v>
      </c>
      <c r="C18" s="237"/>
      <c r="D18" s="237"/>
      <c r="E18" s="237"/>
      <c r="F18" s="237"/>
      <c r="G18" s="237"/>
      <c r="H18" s="135"/>
      <c r="I18" s="224"/>
      <c r="J18" s="237"/>
      <c r="K18" s="135"/>
      <c r="L18" s="224"/>
      <c r="N18" s="289" t="s">
        <v>637</v>
      </c>
      <c r="O18" s="56">
        <v>34</v>
      </c>
      <c r="P18" s="56">
        <v>100</v>
      </c>
      <c r="Q18" s="315"/>
      <c r="R18" s="56">
        <v>36</v>
      </c>
      <c r="S18" s="56">
        <v>100</v>
      </c>
    </row>
    <row r="19" spans="2:19" x14ac:dyDescent="0.2">
      <c r="B19" s="237"/>
      <c r="C19" s="237" t="s">
        <v>624</v>
      </c>
      <c r="D19" s="237"/>
      <c r="E19" s="237"/>
      <c r="F19" s="237"/>
      <c r="G19" s="237"/>
      <c r="H19" s="135">
        <v>0</v>
      </c>
      <c r="I19" s="224">
        <v>0</v>
      </c>
      <c r="J19" s="237"/>
      <c r="K19" s="135">
        <v>1</v>
      </c>
      <c r="L19" s="224">
        <v>2.7777777777777777</v>
      </c>
    </row>
    <row r="20" spans="2:19" x14ac:dyDescent="0.2">
      <c r="B20" s="237"/>
      <c r="C20" s="237" t="s">
        <v>625</v>
      </c>
      <c r="D20" s="237"/>
      <c r="E20" s="237"/>
      <c r="F20" s="237"/>
      <c r="G20" s="237"/>
      <c r="H20" s="135">
        <v>0</v>
      </c>
      <c r="I20" s="224">
        <v>0</v>
      </c>
      <c r="J20" s="237"/>
      <c r="K20" s="135">
        <v>0</v>
      </c>
      <c r="L20" s="224">
        <v>0</v>
      </c>
    </row>
    <row r="21" spans="2:19" x14ac:dyDescent="0.2">
      <c r="B21" s="237"/>
      <c r="C21" s="237" t="s">
        <v>626</v>
      </c>
      <c r="D21" s="237"/>
      <c r="E21" s="237"/>
      <c r="F21" s="237"/>
      <c r="G21" s="237"/>
      <c r="H21" s="135">
        <v>0</v>
      </c>
      <c r="I21" s="224">
        <v>0</v>
      </c>
      <c r="J21" s="237"/>
      <c r="K21" s="135">
        <v>0</v>
      </c>
      <c r="L21" s="224">
        <v>0</v>
      </c>
    </row>
    <row r="22" spans="2:19" x14ac:dyDescent="0.2">
      <c r="B22" s="237"/>
      <c r="C22" s="237" t="s">
        <v>627</v>
      </c>
      <c r="D22" s="237"/>
      <c r="E22" s="237"/>
      <c r="F22" s="237"/>
      <c r="G22" s="237"/>
      <c r="H22" s="135">
        <v>0</v>
      </c>
      <c r="I22" s="224">
        <v>0</v>
      </c>
      <c r="J22" s="237"/>
      <c r="K22" s="135">
        <v>0</v>
      </c>
      <c r="L22" s="224">
        <v>0</v>
      </c>
    </row>
    <row r="23" spans="2:19" x14ac:dyDescent="0.2">
      <c r="B23" s="237"/>
      <c r="C23" s="237" t="s">
        <v>628</v>
      </c>
      <c r="D23" s="237"/>
      <c r="E23" s="237"/>
      <c r="F23" s="237"/>
      <c r="G23" s="237"/>
      <c r="H23" s="135">
        <v>0</v>
      </c>
      <c r="I23" s="224">
        <v>0</v>
      </c>
      <c r="J23" s="237"/>
      <c r="K23" s="135">
        <v>0</v>
      </c>
      <c r="L23" s="224">
        <v>0</v>
      </c>
    </row>
    <row r="24" spans="2:19" x14ac:dyDescent="0.2">
      <c r="B24" s="237"/>
      <c r="C24" s="237" t="s">
        <v>629</v>
      </c>
      <c r="D24" s="237"/>
      <c r="E24" s="237"/>
      <c r="F24" s="237"/>
      <c r="G24" s="237"/>
      <c r="H24" s="135">
        <v>0</v>
      </c>
      <c r="I24" s="224">
        <v>0</v>
      </c>
      <c r="J24" s="237"/>
      <c r="K24" s="135">
        <v>0</v>
      </c>
      <c r="L24" s="224">
        <v>0</v>
      </c>
    </row>
    <row r="25" spans="2:19" x14ac:dyDescent="0.2">
      <c r="B25" s="237"/>
      <c r="C25" s="237" t="s">
        <v>600</v>
      </c>
      <c r="D25" s="237"/>
      <c r="E25" s="237"/>
      <c r="F25" s="237"/>
      <c r="G25" s="237"/>
      <c r="H25" s="135">
        <v>0</v>
      </c>
      <c r="I25" s="224">
        <v>0</v>
      </c>
      <c r="J25" s="237"/>
      <c r="K25" s="135">
        <v>0</v>
      </c>
      <c r="L25" s="224">
        <v>0</v>
      </c>
    </row>
    <row r="26" spans="2:19" x14ac:dyDescent="0.2">
      <c r="B26" s="237"/>
      <c r="C26" s="237"/>
      <c r="D26" s="237"/>
      <c r="E26" s="237"/>
      <c r="F26" s="237"/>
      <c r="G26" s="237"/>
      <c r="H26" s="135"/>
      <c r="I26" s="224"/>
      <c r="J26" s="237"/>
      <c r="K26" s="135"/>
      <c r="L26" s="224"/>
    </row>
    <row r="27" spans="2:19" x14ac:dyDescent="0.2">
      <c r="B27" s="237" t="s">
        <v>630</v>
      </c>
      <c r="C27" s="237"/>
      <c r="D27" s="237"/>
      <c r="E27" s="237"/>
      <c r="F27" s="237"/>
      <c r="G27" s="237"/>
      <c r="H27" s="135"/>
      <c r="I27" s="224"/>
      <c r="J27" s="237"/>
      <c r="K27" s="135"/>
      <c r="L27" s="224"/>
    </row>
    <row r="28" spans="2:19" ht="30" customHeight="1" x14ac:dyDescent="0.2">
      <c r="B28" s="237"/>
      <c r="C28" s="350" t="s">
        <v>631</v>
      </c>
      <c r="D28" s="350"/>
      <c r="E28" s="350"/>
      <c r="F28" s="350"/>
      <c r="G28" s="351"/>
      <c r="H28" s="135">
        <v>1</v>
      </c>
      <c r="I28" s="224">
        <v>2.9411764705882351</v>
      </c>
      <c r="J28" s="237"/>
      <c r="K28" s="135">
        <v>0</v>
      </c>
      <c r="L28" s="224">
        <v>0</v>
      </c>
    </row>
    <row r="29" spans="2:19" ht="30" customHeight="1" x14ac:dyDescent="0.2">
      <c r="B29" s="237"/>
      <c r="C29" s="237" t="s">
        <v>632</v>
      </c>
      <c r="D29" s="237"/>
      <c r="E29" s="237"/>
      <c r="F29" s="237"/>
      <c r="G29" s="237"/>
      <c r="H29" s="135">
        <v>0</v>
      </c>
      <c r="I29" s="224">
        <v>0</v>
      </c>
      <c r="J29" s="237"/>
      <c r="K29" s="135">
        <v>1</v>
      </c>
      <c r="L29" s="224">
        <v>2.7777777777777777</v>
      </c>
    </row>
    <row r="30" spans="2:19" ht="30" customHeight="1" x14ac:dyDescent="0.2">
      <c r="B30" s="237"/>
      <c r="C30" s="237" t="s">
        <v>633</v>
      </c>
      <c r="D30" s="237"/>
      <c r="E30" s="237"/>
      <c r="F30" s="237"/>
      <c r="G30" s="237"/>
      <c r="H30" s="135">
        <v>0</v>
      </c>
      <c r="I30" s="224">
        <v>0</v>
      </c>
      <c r="J30" s="237"/>
      <c r="K30" s="135">
        <v>0</v>
      </c>
      <c r="L30" s="224">
        <v>0</v>
      </c>
    </row>
    <row r="31" spans="2:19" ht="30" customHeight="1" x14ac:dyDescent="0.2">
      <c r="B31" s="237"/>
      <c r="C31" s="237" t="s">
        <v>634</v>
      </c>
      <c r="D31" s="237"/>
      <c r="E31" s="237"/>
      <c r="F31" s="237"/>
      <c r="G31" s="237"/>
      <c r="H31" s="135">
        <v>0</v>
      </c>
      <c r="I31" s="224">
        <v>0</v>
      </c>
      <c r="J31" s="237"/>
      <c r="K31" s="135">
        <v>0</v>
      </c>
      <c r="L31" s="224">
        <v>0</v>
      </c>
    </row>
    <row r="32" spans="2:19" ht="30" customHeight="1" x14ac:dyDescent="0.2">
      <c r="B32" s="237"/>
      <c r="C32" s="350" t="s">
        <v>635</v>
      </c>
      <c r="D32" s="350"/>
      <c r="E32" s="350"/>
      <c r="F32" s="350"/>
      <c r="G32" s="351"/>
      <c r="H32" s="135">
        <v>0</v>
      </c>
      <c r="I32" s="224">
        <v>0</v>
      </c>
      <c r="J32" s="237"/>
      <c r="K32" s="135">
        <v>0</v>
      </c>
      <c r="L32" s="224">
        <v>0</v>
      </c>
    </row>
    <row r="33" spans="2:12" ht="30" customHeight="1" x14ac:dyDescent="0.2">
      <c r="B33" s="237"/>
      <c r="C33" s="350" t="s">
        <v>636</v>
      </c>
      <c r="D33" s="350"/>
      <c r="E33" s="350"/>
      <c r="F33" s="350"/>
      <c r="G33" s="351"/>
      <c r="H33" s="135">
        <v>0</v>
      </c>
      <c r="I33" s="224">
        <v>0</v>
      </c>
      <c r="J33" s="237"/>
      <c r="K33" s="135">
        <v>0</v>
      </c>
      <c r="L33" s="224">
        <v>0</v>
      </c>
    </row>
    <row r="34" spans="2:12" ht="30" customHeight="1" x14ac:dyDescent="0.2">
      <c r="B34" s="237"/>
      <c r="C34" s="237" t="s">
        <v>600</v>
      </c>
      <c r="D34" s="237"/>
      <c r="E34" s="237"/>
      <c r="F34" s="237"/>
      <c r="G34" s="237"/>
      <c r="H34" s="135">
        <v>0</v>
      </c>
      <c r="I34" s="224">
        <v>0</v>
      </c>
      <c r="J34" s="237"/>
      <c r="K34" s="135">
        <v>0</v>
      </c>
      <c r="L34" s="224">
        <v>0</v>
      </c>
    </row>
    <row r="35" spans="2:12" x14ac:dyDescent="0.2">
      <c r="B35" s="237" t="s">
        <v>577</v>
      </c>
      <c r="C35" s="237"/>
      <c r="D35" s="237"/>
      <c r="E35" s="237"/>
      <c r="F35" s="237"/>
      <c r="G35" s="237"/>
      <c r="H35" s="292">
        <v>0</v>
      </c>
      <c r="I35" s="295">
        <v>0</v>
      </c>
      <c r="J35" s="311"/>
      <c r="K35" s="292">
        <v>1</v>
      </c>
      <c r="L35" s="295">
        <v>2.7777777777777777</v>
      </c>
    </row>
    <row r="36" spans="2:12" x14ac:dyDescent="0.2">
      <c r="B36" s="55" t="s">
        <v>578</v>
      </c>
      <c r="C36" s="55"/>
      <c r="D36" s="55"/>
      <c r="E36" s="55"/>
      <c r="F36" s="55"/>
      <c r="G36" s="55"/>
      <c r="H36" s="56">
        <v>39</v>
      </c>
      <c r="I36" s="52">
        <v>114.70588235294117</v>
      </c>
      <c r="J36" s="311"/>
      <c r="K36" s="56">
        <v>45</v>
      </c>
      <c r="L36" s="52">
        <v>124.99999999999999</v>
      </c>
    </row>
    <row r="37" spans="2:12" x14ac:dyDescent="0.2">
      <c r="B37" s="288" t="s">
        <v>637</v>
      </c>
      <c r="C37" s="288"/>
      <c r="D37" s="288"/>
      <c r="E37" s="288"/>
      <c r="F37" s="288"/>
      <c r="G37" s="288"/>
      <c r="H37" s="56">
        <v>34</v>
      </c>
      <c r="I37" s="52">
        <v>100</v>
      </c>
      <c r="J37" s="311"/>
      <c r="K37" s="56">
        <v>36</v>
      </c>
      <c r="L37" s="52">
        <v>100</v>
      </c>
    </row>
    <row r="38" spans="2:12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3">
    <mergeCell ref="C28:G28"/>
    <mergeCell ref="C32:G32"/>
    <mergeCell ref="C33:G33"/>
  </mergeCells>
  <phoneticPr fontId="9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workbookViewId="0">
      <selection activeCell="J30" sqref="J30"/>
    </sheetView>
  </sheetViews>
  <sheetFormatPr defaultRowHeight="13.2" x14ac:dyDescent="0.2"/>
  <cols>
    <col min="6" max="6" width="1.88671875" customWidth="1"/>
  </cols>
  <sheetData>
    <row r="1" spans="2:8" x14ac:dyDescent="0.2">
      <c r="B1" s="237" t="s">
        <v>650</v>
      </c>
      <c r="C1" s="237"/>
      <c r="D1" s="237"/>
      <c r="E1" s="237"/>
      <c r="F1" s="237"/>
      <c r="G1" s="237"/>
      <c r="H1" s="237"/>
    </row>
    <row r="2" spans="2:8" x14ac:dyDescent="0.2">
      <c r="B2" s="237"/>
      <c r="C2" s="237"/>
      <c r="D2" s="237"/>
      <c r="E2" s="299" t="s">
        <v>664</v>
      </c>
      <c r="F2" s="237"/>
      <c r="G2" s="237"/>
      <c r="H2" s="237"/>
    </row>
    <row r="3" spans="2:8" s="1" customFormat="1" x14ac:dyDescent="0.2">
      <c r="B3" s="237"/>
      <c r="C3" s="237"/>
      <c r="D3" s="237"/>
      <c r="E3" s="299"/>
      <c r="F3" s="237"/>
      <c r="G3" s="237"/>
      <c r="H3" s="237"/>
    </row>
    <row r="4" spans="2:8" s="1" customFormat="1" x14ac:dyDescent="0.2">
      <c r="B4" s="237"/>
      <c r="C4" s="237"/>
      <c r="D4" s="237"/>
      <c r="E4" s="299">
        <v>2009</v>
      </c>
      <c r="F4" s="237"/>
      <c r="G4" s="237"/>
      <c r="H4" s="237">
        <v>2016</v>
      </c>
    </row>
    <row r="5" spans="2:8" x14ac:dyDescent="0.2">
      <c r="B5" s="55"/>
      <c r="C5" s="55" t="s">
        <v>651</v>
      </c>
      <c r="D5" s="300" t="s">
        <v>528</v>
      </c>
      <c r="E5" s="300" t="s">
        <v>569</v>
      </c>
      <c r="F5" s="237"/>
      <c r="G5" s="300" t="s">
        <v>528</v>
      </c>
      <c r="H5" s="300" t="s">
        <v>569</v>
      </c>
    </row>
    <row r="6" spans="2:8" x14ac:dyDescent="0.2">
      <c r="B6" s="237" t="s">
        <v>652</v>
      </c>
      <c r="C6" s="237"/>
      <c r="D6" s="135"/>
      <c r="E6" s="135"/>
      <c r="F6" s="237"/>
      <c r="G6" s="135"/>
      <c r="H6" s="135"/>
    </row>
    <row r="7" spans="2:8" x14ac:dyDescent="0.2">
      <c r="B7" s="237" t="s">
        <v>653</v>
      </c>
      <c r="C7" s="237" t="s">
        <v>654</v>
      </c>
      <c r="D7" s="7">
        <v>4</v>
      </c>
      <c r="E7" s="290">
        <f>D7/34*100</f>
        <v>11.76470588235294</v>
      </c>
      <c r="F7" s="237"/>
      <c r="G7" s="7">
        <v>4</v>
      </c>
      <c r="H7" s="296">
        <f>G7/35*100</f>
        <v>11.428571428571429</v>
      </c>
    </row>
    <row r="8" spans="2:8" x14ac:dyDescent="0.2">
      <c r="B8" s="237"/>
      <c r="C8" s="237" t="s">
        <v>655</v>
      </c>
      <c r="D8" s="7">
        <v>28</v>
      </c>
      <c r="E8" s="290">
        <f t="shared" ref="E8:E28" si="0">D8/34*100</f>
        <v>82.35294117647058</v>
      </c>
      <c r="F8" s="237"/>
      <c r="G8" s="7">
        <v>29</v>
      </c>
      <c r="H8" s="296">
        <f t="shared" ref="H8:H28" si="1">G8/35*100</f>
        <v>82.857142857142861</v>
      </c>
    </row>
    <row r="9" spans="2:8" x14ac:dyDescent="0.2">
      <c r="B9" s="237"/>
      <c r="C9" s="237" t="s">
        <v>656</v>
      </c>
      <c r="D9" s="7">
        <v>2</v>
      </c>
      <c r="E9" s="290">
        <f t="shared" si="0"/>
        <v>5.8823529411764701</v>
      </c>
      <c r="F9" s="237"/>
      <c r="G9" s="7">
        <v>2</v>
      </c>
      <c r="H9" s="296">
        <f t="shared" si="1"/>
        <v>5.7142857142857144</v>
      </c>
    </row>
    <row r="10" spans="2:8" x14ac:dyDescent="0.2">
      <c r="B10" s="237"/>
      <c r="C10" s="237" t="s">
        <v>657</v>
      </c>
      <c r="D10" s="7">
        <v>0</v>
      </c>
      <c r="E10" s="290">
        <f t="shared" si="0"/>
        <v>0</v>
      </c>
      <c r="F10" s="237"/>
      <c r="G10" s="7">
        <v>0</v>
      </c>
      <c r="H10" s="296">
        <f t="shared" si="1"/>
        <v>0</v>
      </c>
    </row>
    <row r="11" spans="2:8" x14ac:dyDescent="0.2">
      <c r="B11" s="237"/>
      <c r="C11" s="237" t="s">
        <v>658</v>
      </c>
      <c r="D11" s="7">
        <v>0</v>
      </c>
      <c r="E11" s="290">
        <f t="shared" si="0"/>
        <v>0</v>
      </c>
      <c r="F11" s="237"/>
      <c r="G11" s="7">
        <v>0</v>
      </c>
      <c r="H11" s="296">
        <f t="shared" si="1"/>
        <v>0</v>
      </c>
    </row>
    <row r="12" spans="2:8" x14ac:dyDescent="0.2">
      <c r="B12" s="237"/>
      <c r="C12" s="237" t="s">
        <v>659</v>
      </c>
      <c r="D12" s="7">
        <v>0</v>
      </c>
      <c r="E12" s="290">
        <f t="shared" si="0"/>
        <v>0</v>
      </c>
      <c r="F12" s="237"/>
      <c r="G12" s="7">
        <v>0</v>
      </c>
      <c r="H12" s="296">
        <f t="shared" si="1"/>
        <v>0</v>
      </c>
    </row>
    <row r="13" spans="2:8" x14ac:dyDescent="0.2">
      <c r="B13" s="237"/>
      <c r="C13" s="237" t="s">
        <v>577</v>
      </c>
      <c r="D13" s="7">
        <v>0</v>
      </c>
      <c r="E13" s="290">
        <f t="shared" si="0"/>
        <v>0</v>
      </c>
      <c r="F13" s="237"/>
      <c r="G13" s="135">
        <v>0</v>
      </c>
      <c r="H13" s="296">
        <f t="shared" si="1"/>
        <v>0</v>
      </c>
    </row>
    <row r="14" spans="2:8" x14ac:dyDescent="0.2">
      <c r="B14" s="237"/>
      <c r="C14" s="237"/>
      <c r="D14" s="135"/>
      <c r="E14" s="290"/>
      <c r="F14" s="237"/>
      <c r="G14" s="135"/>
      <c r="H14" s="296"/>
    </row>
    <row r="15" spans="2:8" x14ac:dyDescent="0.2">
      <c r="B15" s="237" t="s">
        <v>660</v>
      </c>
      <c r="C15" s="237"/>
      <c r="D15" s="135"/>
      <c r="E15" s="290"/>
      <c r="F15" s="237"/>
      <c r="G15" s="135"/>
      <c r="H15" s="296"/>
    </row>
    <row r="16" spans="2:8" x14ac:dyDescent="0.2">
      <c r="B16" s="237" t="s">
        <v>653</v>
      </c>
      <c r="C16" s="237" t="s">
        <v>661</v>
      </c>
      <c r="D16" s="7">
        <v>0</v>
      </c>
      <c r="E16" s="290">
        <f t="shared" si="0"/>
        <v>0</v>
      </c>
      <c r="F16" s="237"/>
      <c r="G16" s="7">
        <v>0</v>
      </c>
      <c r="H16" s="296">
        <f t="shared" si="1"/>
        <v>0</v>
      </c>
    </row>
    <row r="17" spans="2:8" x14ac:dyDescent="0.2">
      <c r="B17" s="237"/>
      <c r="C17" s="237" t="s">
        <v>600</v>
      </c>
      <c r="D17" s="7">
        <v>0</v>
      </c>
      <c r="E17" s="290">
        <f t="shared" si="0"/>
        <v>0</v>
      </c>
      <c r="F17" s="237"/>
      <c r="G17" s="7">
        <v>1</v>
      </c>
      <c r="H17" s="296">
        <f t="shared" si="1"/>
        <v>2.8571428571428572</v>
      </c>
    </row>
    <row r="18" spans="2:8" x14ac:dyDescent="0.2">
      <c r="B18" s="237"/>
      <c r="C18" s="237" t="s">
        <v>577</v>
      </c>
      <c r="D18" s="135">
        <v>0</v>
      </c>
      <c r="E18" s="290">
        <f t="shared" si="0"/>
        <v>0</v>
      </c>
      <c r="F18" s="237"/>
      <c r="G18" s="135">
        <v>0</v>
      </c>
      <c r="H18" s="296">
        <f t="shared" si="1"/>
        <v>0</v>
      </c>
    </row>
    <row r="19" spans="2:8" x14ac:dyDescent="0.2">
      <c r="B19" s="237"/>
      <c r="C19" s="237"/>
      <c r="D19" s="135"/>
      <c r="E19" s="290"/>
      <c r="F19" s="237"/>
      <c r="G19" s="135"/>
      <c r="H19" s="296"/>
    </row>
    <row r="20" spans="2:8" x14ac:dyDescent="0.2">
      <c r="B20" s="237" t="s">
        <v>662</v>
      </c>
      <c r="C20" s="237"/>
      <c r="D20" s="135"/>
      <c r="E20" s="290"/>
      <c r="F20" s="237"/>
      <c r="G20" s="135"/>
      <c r="H20" s="296"/>
    </row>
    <row r="21" spans="2:8" x14ac:dyDescent="0.2">
      <c r="B21" s="237" t="s">
        <v>653</v>
      </c>
      <c r="C21" s="237" t="s">
        <v>654</v>
      </c>
      <c r="D21" s="135">
        <v>0</v>
      </c>
      <c r="E21" s="290">
        <f t="shared" si="0"/>
        <v>0</v>
      </c>
      <c r="F21" s="237"/>
      <c r="G21" s="135">
        <v>0</v>
      </c>
      <c r="H21" s="296">
        <f t="shared" si="1"/>
        <v>0</v>
      </c>
    </row>
    <row r="22" spans="2:8" x14ac:dyDescent="0.2">
      <c r="B22" s="237"/>
      <c r="C22" s="237" t="s">
        <v>655</v>
      </c>
      <c r="D22" s="135">
        <v>0</v>
      </c>
      <c r="E22" s="290">
        <f t="shared" si="0"/>
        <v>0</v>
      </c>
      <c r="F22" s="237"/>
      <c r="G22" s="7">
        <v>0</v>
      </c>
      <c r="H22" s="296">
        <f t="shared" si="1"/>
        <v>0</v>
      </c>
    </row>
    <row r="23" spans="2:8" x14ac:dyDescent="0.2">
      <c r="B23" s="237"/>
      <c r="C23" s="237" t="s">
        <v>656</v>
      </c>
      <c r="D23" s="135">
        <v>1</v>
      </c>
      <c r="E23" s="290">
        <f t="shared" si="0"/>
        <v>2.9411764705882351</v>
      </c>
      <c r="F23" s="237"/>
      <c r="G23" s="7">
        <v>1</v>
      </c>
      <c r="H23" s="296">
        <f t="shared" si="1"/>
        <v>2.8571428571428572</v>
      </c>
    </row>
    <row r="24" spans="2:8" x14ac:dyDescent="0.2">
      <c r="B24" s="237"/>
      <c r="C24" s="237" t="s">
        <v>577</v>
      </c>
      <c r="D24" s="135">
        <v>0</v>
      </c>
      <c r="E24" s="290">
        <f t="shared" si="0"/>
        <v>0</v>
      </c>
      <c r="F24" s="237"/>
      <c r="G24" s="135">
        <v>0</v>
      </c>
      <c r="H24" s="296">
        <f t="shared" si="1"/>
        <v>0</v>
      </c>
    </row>
    <row r="25" spans="2:8" x14ac:dyDescent="0.2">
      <c r="B25" s="237"/>
      <c r="C25" s="237"/>
      <c r="D25" s="135"/>
      <c r="E25" s="290"/>
      <c r="F25" s="237"/>
      <c r="G25" s="135"/>
      <c r="H25" s="296"/>
    </row>
    <row r="26" spans="2:8" x14ac:dyDescent="0.2">
      <c r="B26" s="237" t="s">
        <v>663</v>
      </c>
      <c r="C26" s="237"/>
      <c r="D26" s="135">
        <v>0</v>
      </c>
      <c r="E26" s="290">
        <f t="shared" si="0"/>
        <v>0</v>
      </c>
      <c r="F26" s="237"/>
      <c r="G26" s="135">
        <v>0</v>
      </c>
      <c r="H26" s="296">
        <f t="shared" si="1"/>
        <v>0</v>
      </c>
    </row>
    <row r="27" spans="2:8" x14ac:dyDescent="0.2">
      <c r="B27" s="237" t="s">
        <v>577</v>
      </c>
      <c r="C27" s="237"/>
      <c r="D27" s="138">
        <v>0</v>
      </c>
      <c r="E27" s="291">
        <f t="shared" si="0"/>
        <v>0</v>
      </c>
      <c r="F27" s="311"/>
      <c r="G27" s="292">
        <v>1</v>
      </c>
      <c r="H27" s="297">
        <f t="shared" si="1"/>
        <v>2.8571428571428572</v>
      </c>
    </row>
    <row r="28" spans="2:8" x14ac:dyDescent="0.2">
      <c r="B28" s="55" t="s">
        <v>578</v>
      </c>
      <c r="C28" s="55"/>
      <c r="D28" s="7">
        <v>35</v>
      </c>
      <c r="E28" s="290">
        <f t="shared" si="0"/>
        <v>102.94117647058823</v>
      </c>
      <c r="F28" s="311"/>
      <c r="G28" s="56">
        <v>38</v>
      </c>
      <c r="H28" s="296">
        <f t="shared" si="1"/>
        <v>108.57142857142857</v>
      </c>
    </row>
    <row r="29" spans="2:8" x14ac:dyDescent="0.2">
      <c r="B29" s="55" t="s">
        <v>637</v>
      </c>
      <c r="C29" s="55"/>
      <c r="D29" s="56">
        <v>34</v>
      </c>
      <c r="E29" s="52">
        <v>100</v>
      </c>
      <c r="F29" s="311"/>
      <c r="G29" s="56">
        <v>35</v>
      </c>
      <c r="H29" s="298">
        <v>100</v>
      </c>
    </row>
    <row r="30" spans="2:8" x14ac:dyDescent="0.2">
      <c r="B30" s="3"/>
      <c r="C30" s="3"/>
      <c r="D30" s="3"/>
      <c r="E30" s="3"/>
      <c r="F30" s="3"/>
      <c r="G30" s="3"/>
      <c r="H30" s="3"/>
    </row>
  </sheetData>
  <phoneticPr fontId="9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7"/>
  <sheetViews>
    <sheetView topLeftCell="A52" workbookViewId="0">
      <selection activeCell="J2" sqref="J2"/>
    </sheetView>
  </sheetViews>
  <sheetFormatPr defaultRowHeight="13.2" x14ac:dyDescent="0.2"/>
  <cols>
    <col min="4" max="4" width="11.33203125" customWidth="1"/>
    <col min="7" max="7" width="1.6640625" customWidth="1"/>
    <col min="12" max="12" width="20.88671875" customWidth="1"/>
    <col min="15" max="15" width="15.109375" customWidth="1"/>
    <col min="19" max="19" width="1.6640625" customWidth="1"/>
  </cols>
  <sheetData>
    <row r="1" spans="2:22" x14ac:dyDescent="0.2">
      <c r="B1" s="3" t="s">
        <v>808</v>
      </c>
      <c r="C1" s="3"/>
      <c r="D1" s="3"/>
      <c r="E1" s="3"/>
      <c r="F1" s="3"/>
      <c r="G1" s="3"/>
      <c r="H1" s="3"/>
      <c r="I1" s="3"/>
      <c r="J1" s="3"/>
      <c r="K1" s="11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2" s="1" customFormat="1" x14ac:dyDescent="0.2">
      <c r="B2" s="3"/>
      <c r="C2" s="3"/>
      <c r="D2" s="3"/>
      <c r="E2" s="3"/>
      <c r="F2" s="3"/>
      <c r="G2" s="3"/>
      <c r="H2" s="3"/>
      <c r="I2" s="3"/>
      <c r="J2" s="3"/>
      <c r="K2" s="11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x14ac:dyDescent="0.2">
      <c r="B3" s="3"/>
      <c r="C3" s="3"/>
      <c r="D3" s="237" t="s">
        <v>835</v>
      </c>
      <c r="E3" s="237"/>
      <c r="F3" s="237">
        <v>2009</v>
      </c>
      <c r="G3" s="237"/>
      <c r="H3" s="237"/>
      <c r="I3" s="237">
        <v>2016</v>
      </c>
      <c r="J3" s="3"/>
      <c r="K3" s="288"/>
      <c r="L3" s="237"/>
      <c r="M3" s="237"/>
      <c r="N3" s="237"/>
      <c r="O3" s="237"/>
      <c r="P3" s="237"/>
      <c r="Q3" s="237"/>
      <c r="R3" s="237">
        <v>2009</v>
      </c>
      <c r="S3" s="237"/>
      <c r="T3" s="237"/>
      <c r="U3" s="237">
        <v>2016</v>
      </c>
      <c r="V3" s="3"/>
    </row>
    <row r="4" spans="2:22" x14ac:dyDescent="0.2">
      <c r="B4" s="3"/>
      <c r="C4" s="3"/>
      <c r="D4" s="55"/>
      <c r="E4" s="300" t="s">
        <v>528</v>
      </c>
      <c r="F4" s="300" t="s">
        <v>569</v>
      </c>
      <c r="G4" s="237"/>
      <c r="H4" s="300" t="s">
        <v>528</v>
      </c>
      <c r="I4" s="300" t="s">
        <v>569</v>
      </c>
      <c r="J4" s="3"/>
      <c r="K4" s="237" t="s">
        <v>612</v>
      </c>
      <c r="L4" s="55"/>
      <c r="M4" s="55"/>
      <c r="N4" s="55"/>
      <c r="O4" s="55"/>
      <c r="P4" s="55"/>
      <c r="Q4" s="300" t="s">
        <v>528</v>
      </c>
      <c r="R4" s="300" t="s">
        <v>569</v>
      </c>
      <c r="S4" s="237"/>
      <c r="T4" s="300" t="s">
        <v>528</v>
      </c>
      <c r="U4" s="300" t="s">
        <v>569</v>
      </c>
      <c r="V4" s="3"/>
    </row>
    <row r="5" spans="2:22" x14ac:dyDescent="0.2">
      <c r="B5" s="3"/>
      <c r="C5" s="3"/>
      <c r="D5" s="237" t="s">
        <v>639</v>
      </c>
      <c r="E5" s="135">
        <v>0</v>
      </c>
      <c r="F5" s="224">
        <v>0</v>
      </c>
      <c r="G5" s="237"/>
      <c r="H5" s="135">
        <v>3</v>
      </c>
      <c r="I5" s="224">
        <v>8.33</v>
      </c>
      <c r="J5" s="3"/>
      <c r="K5" s="237"/>
      <c r="L5" s="237"/>
      <c r="M5" s="237"/>
      <c r="N5" s="237"/>
      <c r="O5" s="237"/>
      <c r="P5" s="237"/>
      <c r="Q5" s="135"/>
      <c r="R5" s="135"/>
      <c r="S5" s="237"/>
      <c r="T5" s="135"/>
      <c r="U5" s="135"/>
      <c r="V5" s="3"/>
    </row>
    <row r="6" spans="2:22" x14ac:dyDescent="0.2">
      <c r="B6" s="3"/>
      <c r="C6" s="3"/>
      <c r="D6" s="237" t="s">
        <v>836</v>
      </c>
      <c r="E6" s="135">
        <v>4</v>
      </c>
      <c r="F6" s="224">
        <v>11.76</v>
      </c>
      <c r="G6" s="237"/>
      <c r="H6" s="135">
        <v>7</v>
      </c>
      <c r="I6" s="224">
        <v>19.440000000000001</v>
      </c>
      <c r="J6" s="3"/>
      <c r="K6" s="237"/>
      <c r="L6" s="237" t="s">
        <v>613</v>
      </c>
      <c r="M6" s="237"/>
      <c r="N6" s="237"/>
      <c r="O6" s="237"/>
      <c r="P6" s="237"/>
      <c r="Q6" s="135">
        <v>0</v>
      </c>
      <c r="R6" s="224">
        <v>0</v>
      </c>
      <c r="S6" s="237"/>
      <c r="T6" s="135">
        <v>1</v>
      </c>
      <c r="U6" s="224">
        <v>2.7777777777777777</v>
      </c>
      <c r="V6" s="3"/>
    </row>
    <row r="7" spans="2:22" x14ac:dyDescent="0.2">
      <c r="B7" s="3"/>
      <c r="C7" s="3"/>
      <c r="D7" s="237" t="s">
        <v>837</v>
      </c>
      <c r="E7" s="135">
        <v>8</v>
      </c>
      <c r="F7" s="224">
        <v>23.53</v>
      </c>
      <c r="G7" s="237"/>
      <c r="H7" s="135">
        <v>5</v>
      </c>
      <c r="I7" s="224">
        <v>13.89</v>
      </c>
      <c r="J7" s="3"/>
      <c r="K7" s="237"/>
      <c r="L7" s="237" t="s">
        <v>614</v>
      </c>
      <c r="M7" s="237"/>
      <c r="N7" s="237"/>
      <c r="O7" s="237"/>
      <c r="P7" s="237"/>
      <c r="Q7" s="135">
        <v>28</v>
      </c>
      <c r="R7" s="224">
        <v>82.35294117647058</v>
      </c>
      <c r="S7" s="237"/>
      <c r="T7" s="135">
        <v>31</v>
      </c>
      <c r="U7" s="224">
        <v>86.111111111111114</v>
      </c>
      <c r="V7" s="3"/>
    </row>
    <row r="8" spans="2:22" x14ac:dyDescent="0.2">
      <c r="B8" s="3"/>
      <c r="C8" s="3"/>
      <c r="D8" s="237" t="s">
        <v>838</v>
      </c>
      <c r="E8" s="135">
        <v>10</v>
      </c>
      <c r="F8" s="224">
        <v>29.41</v>
      </c>
      <c r="G8" s="245"/>
      <c r="H8" s="135">
        <v>11</v>
      </c>
      <c r="I8" s="224">
        <v>30.56</v>
      </c>
      <c r="J8" s="3"/>
      <c r="K8" s="237"/>
      <c r="L8" s="237" t="s">
        <v>615</v>
      </c>
      <c r="M8" s="237"/>
      <c r="N8" s="237"/>
      <c r="O8" s="237"/>
      <c r="P8" s="237"/>
      <c r="Q8" s="135">
        <v>1</v>
      </c>
      <c r="R8" s="224">
        <v>2.9411764705882351</v>
      </c>
      <c r="S8" s="237"/>
      <c r="T8" s="135">
        <v>0</v>
      </c>
      <c r="U8" s="224">
        <v>0</v>
      </c>
      <c r="V8" s="3"/>
    </row>
    <row r="9" spans="2:22" x14ac:dyDescent="0.2">
      <c r="B9" s="3"/>
      <c r="C9" s="3"/>
      <c r="D9" s="237" t="s">
        <v>839</v>
      </c>
      <c r="E9" s="135">
        <v>2</v>
      </c>
      <c r="F9" s="224">
        <v>5.88</v>
      </c>
      <c r="G9" s="168"/>
      <c r="H9" s="135">
        <v>2</v>
      </c>
      <c r="I9" s="224">
        <v>5.56</v>
      </c>
      <c r="J9" s="3"/>
      <c r="K9" s="237"/>
      <c r="L9" s="237" t="s">
        <v>616</v>
      </c>
      <c r="M9" s="237"/>
      <c r="N9" s="237"/>
      <c r="O9" s="237"/>
      <c r="P9" s="237"/>
      <c r="Q9" s="135">
        <v>1</v>
      </c>
      <c r="R9" s="224">
        <v>2.9411764705882351</v>
      </c>
      <c r="S9" s="237"/>
      <c r="T9" s="135">
        <v>2</v>
      </c>
      <c r="U9" s="224">
        <v>5.5555555555555554</v>
      </c>
      <c r="V9" s="3"/>
    </row>
    <row r="10" spans="2:22" x14ac:dyDescent="0.2">
      <c r="B10" s="3"/>
      <c r="C10" s="3"/>
      <c r="D10" s="237" t="s">
        <v>840</v>
      </c>
      <c r="E10" s="135">
        <v>2</v>
      </c>
      <c r="F10" s="224">
        <v>5.88</v>
      </c>
      <c r="G10" s="87"/>
      <c r="H10" s="135">
        <v>3</v>
      </c>
      <c r="I10" s="224">
        <v>8.33</v>
      </c>
      <c r="J10" s="3"/>
      <c r="K10" s="237"/>
      <c r="L10" s="237" t="s">
        <v>617</v>
      </c>
      <c r="M10" s="237"/>
      <c r="N10" s="237"/>
      <c r="O10" s="237"/>
      <c r="P10" s="237"/>
      <c r="Q10" s="135">
        <v>0</v>
      </c>
      <c r="R10" s="224">
        <v>0</v>
      </c>
      <c r="S10" s="237"/>
      <c r="T10" s="135">
        <v>0</v>
      </c>
      <c r="U10" s="224">
        <v>0</v>
      </c>
      <c r="V10" s="3"/>
    </row>
    <row r="11" spans="2:22" x14ac:dyDescent="0.2">
      <c r="B11" s="3"/>
      <c r="C11" s="3"/>
      <c r="D11" s="237" t="s">
        <v>841</v>
      </c>
      <c r="E11" s="135">
        <v>6</v>
      </c>
      <c r="F11" s="224">
        <v>17.649999999999999</v>
      </c>
      <c r="G11" s="87"/>
      <c r="H11" s="135">
        <v>2</v>
      </c>
      <c r="I11" s="224">
        <v>5.56</v>
      </c>
      <c r="J11" s="3"/>
      <c r="K11" s="237"/>
      <c r="L11" s="237" t="s">
        <v>618</v>
      </c>
      <c r="M11" s="237"/>
      <c r="N11" s="237"/>
      <c r="O11" s="237"/>
      <c r="P11" s="237"/>
      <c r="Q11" s="135">
        <v>1</v>
      </c>
      <c r="R11" s="224">
        <v>2.9411764705882351</v>
      </c>
      <c r="S11" s="237"/>
      <c r="T11" s="135">
        <v>0</v>
      </c>
      <c r="U11" s="224">
        <v>0</v>
      </c>
      <c r="V11" s="3"/>
    </row>
    <row r="12" spans="2:22" x14ac:dyDescent="0.2">
      <c r="B12" s="3"/>
      <c r="C12" s="3"/>
      <c r="D12" s="237" t="s">
        <v>842</v>
      </c>
      <c r="E12" s="135">
        <v>0</v>
      </c>
      <c r="F12" s="224">
        <v>0</v>
      </c>
      <c r="G12" s="87"/>
      <c r="H12" s="135">
        <v>0</v>
      </c>
      <c r="I12" s="224">
        <v>0</v>
      </c>
      <c r="J12" s="3"/>
      <c r="K12" s="237"/>
      <c r="L12" s="237" t="s">
        <v>619</v>
      </c>
      <c r="M12" s="237"/>
      <c r="N12" s="237"/>
      <c r="O12" s="237"/>
      <c r="P12" s="237"/>
      <c r="Q12" s="135">
        <v>0</v>
      </c>
      <c r="R12" s="224">
        <v>0</v>
      </c>
      <c r="S12" s="237"/>
      <c r="T12" s="135">
        <v>0</v>
      </c>
      <c r="U12" s="224">
        <v>0</v>
      </c>
      <c r="V12" s="3"/>
    </row>
    <row r="13" spans="2:22" x14ac:dyDescent="0.2">
      <c r="B13" s="3"/>
      <c r="C13" s="3"/>
      <c r="D13" s="237" t="s">
        <v>845</v>
      </c>
      <c r="E13" s="135">
        <v>0</v>
      </c>
      <c r="F13" s="224">
        <v>0</v>
      </c>
      <c r="G13" s="87"/>
      <c r="H13" s="135">
        <v>1</v>
      </c>
      <c r="I13" s="224">
        <v>2.78</v>
      </c>
      <c r="J13" s="3"/>
      <c r="K13" s="237"/>
      <c r="L13" s="237" t="s">
        <v>620</v>
      </c>
      <c r="M13" s="237"/>
      <c r="N13" s="237"/>
      <c r="O13" s="237"/>
      <c r="P13" s="237"/>
      <c r="Q13" s="135">
        <v>0</v>
      </c>
      <c r="R13" s="224">
        <v>0</v>
      </c>
      <c r="S13" s="237"/>
      <c r="T13" s="135">
        <v>0</v>
      </c>
      <c r="U13" s="224">
        <v>0</v>
      </c>
      <c r="V13" s="3"/>
    </row>
    <row r="14" spans="2:22" x14ac:dyDescent="0.2">
      <c r="B14" s="3"/>
      <c r="C14" s="3"/>
      <c r="D14" s="237" t="s">
        <v>846</v>
      </c>
      <c r="E14" s="135">
        <v>0</v>
      </c>
      <c r="F14" s="224">
        <v>0</v>
      </c>
      <c r="G14" s="87"/>
      <c r="H14" s="135">
        <v>0</v>
      </c>
      <c r="I14" s="224">
        <v>0</v>
      </c>
      <c r="J14" s="3"/>
      <c r="K14" s="237"/>
      <c r="L14" s="237" t="s">
        <v>621</v>
      </c>
      <c r="M14" s="237"/>
      <c r="N14" s="237"/>
      <c r="O14" s="237"/>
      <c r="P14" s="237"/>
      <c r="Q14" s="135">
        <v>0</v>
      </c>
      <c r="R14" s="224">
        <v>0</v>
      </c>
      <c r="S14" s="237"/>
      <c r="T14" s="135">
        <v>0</v>
      </c>
      <c r="U14" s="224">
        <v>0</v>
      </c>
      <c r="V14" s="3"/>
    </row>
    <row r="15" spans="2:22" x14ac:dyDescent="0.2">
      <c r="B15" s="3"/>
      <c r="C15" s="3"/>
      <c r="D15" s="237" t="s">
        <v>649</v>
      </c>
      <c r="E15" s="135">
        <v>0</v>
      </c>
      <c r="F15" s="224">
        <v>0</v>
      </c>
      <c r="G15" s="87"/>
      <c r="H15" s="135">
        <v>0</v>
      </c>
      <c r="I15" s="224">
        <v>0</v>
      </c>
      <c r="J15" s="3"/>
      <c r="K15" s="237"/>
      <c r="L15" s="237" t="s">
        <v>622</v>
      </c>
      <c r="M15" s="237"/>
      <c r="N15" s="237"/>
      <c r="O15" s="237"/>
      <c r="P15" s="237"/>
      <c r="Q15" s="135">
        <v>0</v>
      </c>
      <c r="R15" s="224">
        <v>0</v>
      </c>
      <c r="S15" s="237"/>
      <c r="T15" s="135">
        <v>0</v>
      </c>
      <c r="U15" s="224">
        <v>0</v>
      </c>
      <c r="V15" s="3"/>
    </row>
    <row r="16" spans="2:22" x14ac:dyDescent="0.2">
      <c r="B16" s="3"/>
      <c r="C16" s="3"/>
      <c r="D16" s="237" t="s">
        <v>577</v>
      </c>
      <c r="E16" s="292">
        <v>2</v>
      </c>
      <c r="F16" s="295">
        <v>5.88</v>
      </c>
      <c r="G16" s="312"/>
      <c r="H16" s="292">
        <v>2</v>
      </c>
      <c r="I16" s="295">
        <v>5.56</v>
      </c>
      <c r="J16" s="3"/>
      <c r="K16" s="237"/>
      <c r="L16" s="237" t="s">
        <v>600</v>
      </c>
      <c r="M16" s="237"/>
      <c r="N16" s="237"/>
      <c r="O16" s="237"/>
      <c r="P16" s="237"/>
      <c r="Q16" s="135">
        <v>0</v>
      </c>
      <c r="R16" s="224">
        <v>0</v>
      </c>
      <c r="S16" s="237"/>
      <c r="T16" s="135">
        <v>0</v>
      </c>
      <c r="U16" s="224">
        <v>0</v>
      </c>
      <c r="V16" s="3"/>
    </row>
    <row r="17" spans="2:22" x14ac:dyDescent="0.2">
      <c r="B17" s="3"/>
      <c r="C17" s="3"/>
      <c r="D17" s="55" t="s">
        <v>578</v>
      </c>
      <c r="E17" s="56">
        <v>34</v>
      </c>
      <c r="F17" s="52">
        <v>100</v>
      </c>
      <c r="G17" s="312"/>
      <c r="H17" s="56">
        <v>36</v>
      </c>
      <c r="I17" s="52">
        <v>100</v>
      </c>
      <c r="J17" s="3"/>
      <c r="K17" s="237" t="s">
        <v>623</v>
      </c>
      <c r="L17" s="288"/>
      <c r="M17" s="288"/>
      <c r="N17" s="288"/>
      <c r="O17" s="288"/>
      <c r="P17" s="311"/>
      <c r="Q17" s="135"/>
      <c r="R17" s="224"/>
      <c r="S17" s="237"/>
      <c r="T17" s="135"/>
      <c r="U17" s="224"/>
      <c r="V17" s="3"/>
    </row>
    <row r="18" spans="2:22" x14ac:dyDescent="0.2">
      <c r="B18" s="3"/>
      <c r="C18" s="3"/>
      <c r="D18" s="3"/>
      <c r="E18" s="3"/>
      <c r="F18" s="3"/>
      <c r="G18" s="3"/>
      <c r="H18" s="3"/>
      <c r="I18" s="3"/>
      <c r="J18" s="3"/>
      <c r="K18" s="237"/>
      <c r="L18" s="237"/>
      <c r="M18" s="237"/>
      <c r="N18" s="237"/>
      <c r="O18" s="237"/>
      <c r="P18" s="237"/>
      <c r="Q18" s="135"/>
      <c r="R18" s="224"/>
      <c r="S18" s="237"/>
      <c r="T18" s="135"/>
      <c r="U18" s="224"/>
      <c r="V18" s="3"/>
    </row>
    <row r="19" spans="2:22" x14ac:dyDescent="0.2">
      <c r="B19" s="3"/>
      <c r="C19" s="3"/>
      <c r="D19" s="237" t="s">
        <v>843</v>
      </c>
      <c r="E19" s="237"/>
      <c r="F19" s="237">
        <v>2009</v>
      </c>
      <c r="G19" s="237"/>
      <c r="H19" s="237"/>
      <c r="I19" s="237">
        <v>2016</v>
      </c>
      <c r="J19" s="3"/>
      <c r="K19" s="237"/>
      <c r="L19" s="237" t="s">
        <v>624</v>
      </c>
      <c r="M19" s="237"/>
      <c r="N19" s="237"/>
      <c r="O19" s="237"/>
      <c r="P19" s="237"/>
      <c r="Q19" s="135">
        <v>0</v>
      </c>
      <c r="R19" s="224">
        <v>0</v>
      </c>
      <c r="S19" s="237"/>
      <c r="T19" s="135">
        <v>0</v>
      </c>
      <c r="U19" s="224">
        <v>0</v>
      </c>
      <c r="V19" s="3"/>
    </row>
    <row r="20" spans="2:22" x14ac:dyDescent="0.2">
      <c r="B20" s="3"/>
      <c r="C20" s="3"/>
      <c r="D20" s="55"/>
      <c r="E20" s="300" t="s">
        <v>528</v>
      </c>
      <c r="F20" s="300" t="s">
        <v>569</v>
      </c>
      <c r="G20" s="237"/>
      <c r="H20" s="300" t="s">
        <v>528</v>
      </c>
      <c r="I20" s="300" t="s">
        <v>569</v>
      </c>
      <c r="J20" s="3"/>
      <c r="K20" s="237"/>
      <c r="L20" s="237" t="s">
        <v>625</v>
      </c>
      <c r="M20" s="237"/>
      <c r="N20" s="237"/>
      <c r="O20" s="237"/>
      <c r="P20" s="237"/>
      <c r="Q20" s="135">
        <v>0</v>
      </c>
      <c r="R20" s="224">
        <v>0</v>
      </c>
      <c r="S20" s="237"/>
      <c r="T20" s="135">
        <v>0</v>
      </c>
      <c r="U20" s="224">
        <v>0</v>
      </c>
      <c r="V20" s="3"/>
    </row>
    <row r="21" spans="2:22" x14ac:dyDescent="0.2">
      <c r="B21" s="3"/>
      <c r="C21" s="3"/>
      <c r="D21" s="237" t="s">
        <v>639</v>
      </c>
      <c r="E21" s="316">
        <v>0</v>
      </c>
      <c r="F21" s="316">
        <v>0</v>
      </c>
      <c r="G21" s="317"/>
      <c r="H21" s="316">
        <v>0</v>
      </c>
      <c r="I21" s="316">
        <v>0</v>
      </c>
      <c r="J21" s="3"/>
      <c r="K21" s="237"/>
      <c r="L21" s="237" t="s">
        <v>626</v>
      </c>
      <c r="M21" s="237"/>
      <c r="N21" s="237"/>
      <c r="O21" s="237"/>
      <c r="P21" s="237"/>
      <c r="Q21" s="135">
        <v>0</v>
      </c>
      <c r="R21" s="224">
        <v>0</v>
      </c>
      <c r="S21" s="237"/>
      <c r="T21" s="135">
        <v>0</v>
      </c>
      <c r="U21" s="224">
        <v>0</v>
      </c>
      <c r="V21" s="3"/>
    </row>
    <row r="22" spans="2:22" x14ac:dyDescent="0.2">
      <c r="B22" s="3"/>
      <c r="C22" s="3"/>
      <c r="D22" s="237" t="s">
        <v>836</v>
      </c>
      <c r="E22" s="316">
        <v>0</v>
      </c>
      <c r="F22" s="316">
        <v>0</v>
      </c>
      <c r="G22" s="317"/>
      <c r="H22" s="316">
        <v>0</v>
      </c>
      <c r="I22" s="316">
        <v>0</v>
      </c>
      <c r="J22" s="3"/>
      <c r="K22" s="237"/>
      <c r="L22" s="237" t="s">
        <v>627</v>
      </c>
      <c r="M22" s="237"/>
      <c r="N22" s="237"/>
      <c r="O22" s="237"/>
      <c r="P22" s="237"/>
      <c r="Q22" s="135">
        <v>0</v>
      </c>
      <c r="R22" s="224">
        <v>0</v>
      </c>
      <c r="S22" s="237"/>
      <c r="T22" s="135">
        <v>0</v>
      </c>
      <c r="U22" s="224">
        <v>0</v>
      </c>
      <c r="V22" s="3"/>
    </row>
    <row r="23" spans="2:22" x14ac:dyDescent="0.2">
      <c r="B23" s="3"/>
      <c r="C23" s="3"/>
      <c r="D23" s="237" t="s">
        <v>837</v>
      </c>
      <c r="E23" s="316">
        <v>0</v>
      </c>
      <c r="F23" s="316">
        <v>0</v>
      </c>
      <c r="G23" s="317"/>
      <c r="H23" s="316">
        <v>0</v>
      </c>
      <c r="I23" s="316">
        <v>0</v>
      </c>
      <c r="J23" s="3"/>
      <c r="K23" s="237"/>
      <c r="L23" s="237" t="s">
        <v>628</v>
      </c>
      <c r="M23" s="237"/>
      <c r="N23" s="237"/>
      <c r="O23" s="237"/>
      <c r="P23" s="237"/>
      <c r="Q23" s="135">
        <v>0</v>
      </c>
      <c r="R23" s="224">
        <v>0</v>
      </c>
      <c r="S23" s="237"/>
      <c r="T23" s="135">
        <v>0</v>
      </c>
      <c r="U23" s="224">
        <v>0</v>
      </c>
      <c r="V23" s="3"/>
    </row>
    <row r="24" spans="2:22" x14ac:dyDescent="0.2">
      <c r="B24" s="3"/>
      <c r="C24" s="3"/>
      <c r="D24" s="237" t="s">
        <v>838</v>
      </c>
      <c r="E24" s="316">
        <v>0</v>
      </c>
      <c r="F24" s="316">
        <v>0</v>
      </c>
      <c r="G24" s="317"/>
      <c r="H24" s="316">
        <v>0</v>
      </c>
      <c r="I24" s="316">
        <v>0</v>
      </c>
      <c r="J24" s="3"/>
      <c r="K24" s="237"/>
      <c r="L24" s="237" t="s">
        <v>629</v>
      </c>
      <c r="M24" s="237"/>
      <c r="N24" s="237"/>
      <c r="O24" s="237"/>
      <c r="P24" s="237"/>
      <c r="Q24" s="135">
        <v>0</v>
      </c>
      <c r="R24" s="224">
        <v>0</v>
      </c>
      <c r="S24" s="237"/>
      <c r="T24" s="135">
        <v>0</v>
      </c>
      <c r="U24" s="224">
        <v>0</v>
      </c>
      <c r="V24" s="3"/>
    </row>
    <row r="25" spans="2:22" x14ac:dyDescent="0.2">
      <c r="B25" s="3"/>
      <c r="C25" s="3"/>
      <c r="D25" s="237" t="s">
        <v>839</v>
      </c>
      <c r="E25" s="316">
        <v>0</v>
      </c>
      <c r="F25" s="316">
        <v>0</v>
      </c>
      <c r="G25" s="317"/>
      <c r="H25" s="316">
        <v>0</v>
      </c>
      <c r="I25" s="316">
        <v>0</v>
      </c>
      <c r="J25" s="3"/>
      <c r="K25" s="237"/>
      <c r="L25" s="237" t="s">
        <v>600</v>
      </c>
      <c r="M25" s="237"/>
      <c r="N25" s="237"/>
      <c r="O25" s="237"/>
      <c r="P25" s="237"/>
      <c r="Q25" s="135">
        <v>0</v>
      </c>
      <c r="R25" s="224">
        <v>0</v>
      </c>
      <c r="S25" s="237"/>
      <c r="T25" s="135">
        <v>0</v>
      </c>
      <c r="U25" s="224">
        <v>0</v>
      </c>
      <c r="V25" s="3"/>
    </row>
    <row r="26" spans="2:22" x14ac:dyDescent="0.2">
      <c r="B26" s="3"/>
      <c r="C26" s="3"/>
      <c r="D26" s="237" t="s">
        <v>840</v>
      </c>
      <c r="E26" s="316">
        <v>0</v>
      </c>
      <c r="F26" s="316">
        <v>0</v>
      </c>
      <c r="G26" s="317"/>
      <c r="H26" s="316">
        <v>0</v>
      </c>
      <c r="I26" s="316">
        <v>0</v>
      </c>
      <c r="J26" s="3"/>
      <c r="K26" s="237" t="s">
        <v>630</v>
      </c>
      <c r="L26" s="288"/>
      <c r="M26" s="288"/>
      <c r="N26" s="288"/>
      <c r="O26" s="288"/>
      <c r="P26" s="311"/>
      <c r="Q26" s="135"/>
      <c r="R26" s="224"/>
      <c r="S26" s="237"/>
      <c r="T26" s="135"/>
      <c r="U26" s="224"/>
      <c r="V26" s="3"/>
    </row>
    <row r="27" spans="2:22" x14ac:dyDescent="0.2">
      <c r="B27" s="3"/>
      <c r="C27" s="3"/>
      <c r="D27" s="237" t="s">
        <v>841</v>
      </c>
      <c r="E27" s="316">
        <v>0</v>
      </c>
      <c r="F27" s="316">
        <v>0</v>
      </c>
      <c r="G27" s="317"/>
      <c r="H27" s="316">
        <v>0</v>
      </c>
      <c r="I27" s="316">
        <v>0</v>
      </c>
      <c r="J27" s="3"/>
      <c r="K27" s="237"/>
      <c r="L27" s="237"/>
      <c r="M27" s="237"/>
      <c r="N27" s="237"/>
      <c r="O27" s="237"/>
      <c r="P27" s="237"/>
      <c r="Q27" s="135"/>
      <c r="R27" s="224"/>
      <c r="S27" s="237"/>
      <c r="T27" s="135"/>
      <c r="U27" s="224"/>
      <c r="V27" s="3"/>
    </row>
    <row r="28" spans="2:22" x14ac:dyDescent="0.2">
      <c r="B28" s="3"/>
      <c r="C28" s="3"/>
      <c r="D28" s="237" t="s">
        <v>842</v>
      </c>
      <c r="E28" s="316">
        <v>0</v>
      </c>
      <c r="F28" s="316">
        <v>0</v>
      </c>
      <c r="G28" s="317"/>
      <c r="H28" s="316">
        <v>0</v>
      </c>
      <c r="I28" s="316">
        <v>0</v>
      </c>
      <c r="J28" s="3"/>
      <c r="K28" s="237"/>
      <c r="L28" s="350" t="s">
        <v>631</v>
      </c>
      <c r="M28" s="350"/>
      <c r="N28" s="350"/>
      <c r="O28" s="350"/>
      <c r="P28" s="351"/>
      <c r="Q28" s="135">
        <v>0</v>
      </c>
      <c r="R28" s="224">
        <v>0</v>
      </c>
      <c r="S28" s="237"/>
      <c r="T28" s="135">
        <v>0</v>
      </c>
      <c r="U28" s="224">
        <v>0</v>
      </c>
      <c r="V28" s="3"/>
    </row>
    <row r="29" spans="2:22" x14ac:dyDescent="0.2">
      <c r="B29" s="3"/>
      <c r="C29" s="3"/>
      <c r="D29" s="237" t="s">
        <v>845</v>
      </c>
      <c r="E29" s="316">
        <v>0</v>
      </c>
      <c r="F29" s="316">
        <v>0</v>
      </c>
      <c r="G29" s="317"/>
      <c r="H29" s="316">
        <v>0</v>
      </c>
      <c r="I29" s="316">
        <v>0</v>
      </c>
      <c r="J29" s="3"/>
      <c r="K29" s="237"/>
      <c r="L29" s="237" t="s">
        <v>632</v>
      </c>
      <c r="M29" s="237"/>
      <c r="N29" s="237"/>
      <c r="O29" s="237"/>
      <c r="P29" s="237"/>
      <c r="Q29" s="135">
        <v>0</v>
      </c>
      <c r="R29" s="224">
        <v>0</v>
      </c>
      <c r="S29" s="237"/>
      <c r="T29" s="135">
        <v>0</v>
      </c>
      <c r="U29" s="224">
        <v>0</v>
      </c>
      <c r="V29" s="3"/>
    </row>
    <row r="30" spans="2:22" x14ac:dyDescent="0.2">
      <c r="B30" s="3"/>
      <c r="C30" s="3"/>
      <c r="D30" s="237" t="s">
        <v>846</v>
      </c>
      <c r="E30" s="316">
        <v>0</v>
      </c>
      <c r="F30" s="316">
        <v>0</v>
      </c>
      <c r="G30" s="317"/>
      <c r="H30" s="316">
        <v>0</v>
      </c>
      <c r="I30" s="316">
        <v>0</v>
      </c>
      <c r="J30" s="3"/>
      <c r="K30" s="237"/>
      <c r="L30" s="237" t="s">
        <v>633</v>
      </c>
      <c r="M30" s="237"/>
      <c r="N30" s="237"/>
      <c r="O30" s="237"/>
      <c r="P30" s="237"/>
      <c r="Q30" s="135">
        <v>0</v>
      </c>
      <c r="R30" s="224">
        <v>0</v>
      </c>
      <c r="S30" s="237"/>
      <c r="T30" s="135">
        <v>0</v>
      </c>
      <c r="U30" s="224">
        <v>0</v>
      </c>
      <c r="V30" s="3"/>
    </row>
    <row r="31" spans="2:22" x14ac:dyDescent="0.2">
      <c r="B31" s="3"/>
      <c r="C31" s="3"/>
      <c r="D31" s="237" t="s">
        <v>649</v>
      </c>
      <c r="E31" s="316">
        <v>0</v>
      </c>
      <c r="F31" s="316">
        <v>0</v>
      </c>
      <c r="G31" s="317"/>
      <c r="H31" s="316">
        <v>0</v>
      </c>
      <c r="I31" s="316">
        <v>0</v>
      </c>
      <c r="J31" s="3"/>
      <c r="K31" s="237"/>
      <c r="L31" s="237" t="s">
        <v>634</v>
      </c>
      <c r="M31" s="237"/>
      <c r="N31" s="237"/>
      <c r="O31" s="237"/>
      <c r="P31" s="237"/>
      <c r="Q31" s="135">
        <v>0</v>
      </c>
      <c r="R31" s="224">
        <v>0</v>
      </c>
      <c r="S31" s="237"/>
      <c r="T31" s="135">
        <v>0</v>
      </c>
      <c r="U31" s="224">
        <v>0</v>
      </c>
      <c r="V31" s="3"/>
    </row>
    <row r="32" spans="2:22" x14ac:dyDescent="0.2">
      <c r="B32" s="3"/>
      <c r="C32" s="3"/>
      <c r="D32" s="237" t="s">
        <v>577</v>
      </c>
      <c r="E32" s="318">
        <v>34</v>
      </c>
      <c r="F32" s="318">
        <v>100</v>
      </c>
      <c r="G32" s="317"/>
      <c r="H32" s="318">
        <v>36</v>
      </c>
      <c r="I32" s="318">
        <v>100</v>
      </c>
      <c r="J32" s="3"/>
      <c r="K32" s="237"/>
      <c r="L32" s="350" t="s">
        <v>635</v>
      </c>
      <c r="M32" s="350"/>
      <c r="N32" s="350"/>
      <c r="O32" s="350"/>
      <c r="P32" s="351"/>
      <c r="Q32" s="135">
        <v>0</v>
      </c>
      <c r="R32" s="224">
        <v>0</v>
      </c>
      <c r="S32" s="237"/>
      <c r="T32" s="135">
        <v>0</v>
      </c>
      <c r="U32" s="224">
        <v>0</v>
      </c>
      <c r="V32" s="3"/>
    </row>
    <row r="33" spans="2:22" x14ac:dyDescent="0.2">
      <c r="B33" s="3"/>
      <c r="C33" s="3"/>
      <c r="D33" s="55" t="s">
        <v>578</v>
      </c>
      <c r="E33" s="318">
        <v>34</v>
      </c>
      <c r="F33" s="318">
        <v>100</v>
      </c>
      <c r="G33" s="319"/>
      <c r="H33" s="318">
        <v>36</v>
      </c>
      <c r="I33" s="318">
        <v>100</v>
      </c>
      <c r="J33" s="3"/>
      <c r="K33" s="237"/>
      <c r="L33" s="350" t="s">
        <v>636</v>
      </c>
      <c r="M33" s="350"/>
      <c r="N33" s="350"/>
      <c r="O33" s="350"/>
      <c r="P33" s="351"/>
      <c r="Q33" s="135">
        <v>0</v>
      </c>
      <c r="R33" s="224">
        <v>0</v>
      </c>
      <c r="S33" s="237"/>
      <c r="T33" s="135">
        <v>0</v>
      </c>
      <c r="U33" s="224">
        <v>0</v>
      </c>
      <c r="V33" s="3"/>
    </row>
    <row r="34" spans="2:22" x14ac:dyDescent="0.2">
      <c r="B34" s="3"/>
      <c r="C34" s="3"/>
      <c r="D34" s="3"/>
      <c r="E34" s="3"/>
      <c r="F34" s="3"/>
      <c r="G34" s="3"/>
      <c r="H34" s="3"/>
      <c r="I34" s="3"/>
      <c r="J34" s="3"/>
      <c r="K34" s="237"/>
      <c r="L34" s="237" t="s">
        <v>600</v>
      </c>
      <c r="M34" s="237"/>
      <c r="N34" s="237"/>
      <c r="O34" s="237"/>
      <c r="P34" s="237"/>
      <c r="Q34" s="135">
        <v>0</v>
      </c>
      <c r="R34" s="224">
        <v>0</v>
      </c>
      <c r="S34" s="237"/>
      <c r="T34" s="135">
        <v>0</v>
      </c>
      <c r="U34" s="224">
        <v>0</v>
      </c>
      <c r="V34" s="3"/>
    </row>
    <row r="35" spans="2:22" x14ac:dyDescent="0.2">
      <c r="B35" s="3"/>
      <c r="C35" s="3"/>
      <c r="D35" s="237" t="s">
        <v>844</v>
      </c>
      <c r="E35" s="237"/>
      <c r="F35" s="237">
        <v>2009</v>
      </c>
      <c r="G35" s="237"/>
      <c r="H35" s="237"/>
      <c r="I35" s="237">
        <v>2016</v>
      </c>
      <c r="J35" s="3"/>
      <c r="K35" s="237" t="s">
        <v>577</v>
      </c>
      <c r="L35" s="288"/>
      <c r="M35" s="288"/>
      <c r="N35" s="288"/>
      <c r="O35" s="288"/>
      <c r="P35" s="288"/>
      <c r="Q35" s="292">
        <v>6</v>
      </c>
      <c r="R35" s="295">
        <v>17.647058823529413</v>
      </c>
      <c r="S35" s="288"/>
      <c r="T35" s="292">
        <v>4</v>
      </c>
      <c r="U35" s="295">
        <v>11.111111111111111</v>
      </c>
      <c r="V35" s="3"/>
    </row>
    <row r="36" spans="2:22" x14ac:dyDescent="0.2">
      <c r="B36" s="3"/>
      <c r="C36" s="3"/>
      <c r="D36" s="55"/>
      <c r="E36" s="300" t="s">
        <v>528</v>
      </c>
      <c r="F36" s="300" t="s">
        <v>569</v>
      </c>
      <c r="G36" s="237"/>
      <c r="H36" s="300" t="s">
        <v>528</v>
      </c>
      <c r="I36" s="300" t="s">
        <v>569</v>
      </c>
      <c r="J36" s="3"/>
      <c r="K36" s="55" t="s">
        <v>578</v>
      </c>
      <c r="L36" s="237"/>
      <c r="M36" s="237"/>
      <c r="N36" s="237"/>
      <c r="O36" s="237"/>
      <c r="P36" s="237"/>
      <c r="Q36" s="292">
        <v>37</v>
      </c>
      <c r="R36" s="295">
        <v>108.8235294117647</v>
      </c>
      <c r="S36" s="313"/>
      <c r="T36" s="292">
        <v>38</v>
      </c>
      <c r="U36" s="295">
        <v>105.55555555555556</v>
      </c>
      <c r="V36" s="3"/>
    </row>
    <row r="37" spans="2:22" x14ac:dyDescent="0.2">
      <c r="B37" s="3"/>
      <c r="C37" s="3"/>
      <c r="D37" s="237" t="s">
        <v>639</v>
      </c>
      <c r="E37" s="320">
        <v>0</v>
      </c>
      <c r="F37" s="320">
        <v>0</v>
      </c>
      <c r="G37" s="321"/>
      <c r="H37" s="320">
        <v>0</v>
      </c>
      <c r="I37" s="320">
        <v>0</v>
      </c>
      <c r="J37" s="3"/>
      <c r="K37" s="55" t="s">
        <v>637</v>
      </c>
      <c r="L37" s="55"/>
      <c r="M37" s="55"/>
      <c r="N37" s="55"/>
      <c r="O37" s="55"/>
      <c r="P37" s="55"/>
      <c r="Q37" s="292">
        <v>34</v>
      </c>
      <c r="R37" s="295">
        <v>100</v>
      </c>
      <c r="S37" s="288"/>
      <c r="T37" s="292">
        <v>36</v>
      </c>
      <c r="U37" s="295">
        <v>100</v>
      </c>
      <c r="V37" s="3"/>
    </row>
    <row r="38" spans="2:22" x14ac:dyDescent="0.2">
      <c r="B38" s="3"/>
      <c r="C38" s="3"/>
      <c r="D38" s="237" t="s">
        <v>836</v>
      </c>
      <c r="E38" s="320">
        <v>0</v>
      </c>
      <c r="F38" s="320">
        <v>0</v>
      </c>
      <c r="G38" s="321"/>
      <c r="H38" s="320">
        <v>0</v>
      </c>
      <c r="I38" s="320">
        <v>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x14ac:dyDescent="0.2">
      <c r="B39" s="3"/>
      <c r="C39" s="3"/>
      <c r="D39" s="237" t="s">
        <v>837</v>
      </c>
      <c r="E39" s="320">
        <v>0</v>
      </c>
      <c r="F39" s="320">
        <v>0</v>
      </c>
      <c r="G39" s="321"/>
      <c r="H39" s="320">
        <v>0</v>
      </c>
      <c r="I39" s="320">
        <v>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x14ac:dyDescent="0.2">
      <c r="B40" s="3"/>
      <c r="C40" s="3"/>
      <c r="D40" s="237" t="s">
        <v>838</v>
      </c>
      <c r="E40" s="320">
        <v>0</v>
      </c>
      <c r="F40" s="320">
        <v>0</v>
      </c>
      <c r="G40" s="321"/>
      <c r="H40" s="320">
        <v>0</v>
      </c>
      <c r="I40" s="320">
        <v>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x14ac:dyDescent="0.2">
      <c r="B41" s="3"/>
      <c r="C41" s="3"/>
      <c r="D41" s="237" t="s">
        <v>839</v>
      </c>
      <c r="E41" s="320">
        <v>0</v>
      </c>
      <c r="F41" s="320">
        <v>0</v>
      </c>
      <c r="G41" s="321"/>
      <c r="H41" s="320">
        <v>0</v>
      </c>
      <c r="I41" s="320"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x14ac:dyDescent="0.2">
      <c r="B42" s="3"/>
      <c r="C42" s="3"/>
      <c r="D42" s="237" t="s">
        <v>840</v>
      </c>
      <c r="E42" s="320">
        <v>0</v>
      </c>
      <c r="F42" s="320">
        <v>0</v>
      </c>
      <c r="G42" s="321"/>
      <c r="H42" s="320">
        <v>0</v>
      </c>
      <c r="I42" s="320">
        <v>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x14ac:dyDescent="0.2">
      <c r="B43" s="3"/>
      <c r="C43" s="3"/>
      <c r="D43" s="237" t="s">
        <v>841</v>
      </c>
      <c r="E43" s="320">
        <v>0</v>
      </c>
      <c r="F43" s="320">
        <v>0</v>
      </c>
      <c r="G43" s="321"/>
      <c r="H43" s="320">
        <v>0</v>
      </c>
      <c r="I43" s="320">
        <v>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x14ac:dyDescent="0.2">
      <c r="B44" s="3"/>
      <c r="C44" s="3"/>
      <c r="D44" s="237" t="s">
        <v>842</v>
      </c>
      <c r="E44" s="320">
        <v>0</v>
      </c>
      <c r="F44" s="320">
        <v>0</v>
      </c>
      <c r="G44" s="321"/>
      <c r="H44" s="320">
        <v>0</v>
      </c>
      <c r="I44" s="320">
        <v>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x14ac:dyDescent="0.2">
      <c r="B45" s="3"/>
      <c r="C45" s="3"/>
      <c r="D45" s="237" t="s">
        <v>845</v>
      </c>
      <c r="E45" s="320">
        <v>0</v>
      </c>
      <c r="F45" s="320">
        <v>0</v>
      </c>
      <c r="G45" s="321"/>
      <c r="H45" s="320">
        <v>0</v>
      </c>
      <c r="I45" s="320">
        <v>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x14ac:dyDescent="0.2">
      <c r="B46" s="3"/>
      <c r="C46" s="3"/>
      <c r="D46" s="237" t="s">
        <v>846</v>
      </c>
      <c r="E46" s="320">
        <v>0</v>
      </c>
      <c r="F46" s="320">
        <v>0</v>
      </c>
      <c r="G46" s="321"/>
      <c r="H46" s="320">
        <v>0</v>
      </c>
      <c r="I46" s="320">
        <v>0</v>
      </c>
      <c r="J46" s="3"/>
    </row>
    <row r="47" spans="2:22" x14ac:dyDescent="0.2">
      <c r="B47" s="3"/>
      <c r="C47" s="3"/>
      <c r="D47" s="237" t="s">
        <v>649</v>
      </c>
      <c r="E47" s="320">
        <v>0</v>
      </c>
      <c r="F47" s="320">
        <v>0</v>
      </c>
      <c r="G47" s="321"/>
      <c r="H47" s="320">
        <v>0</v>
      </c>
      <c r="I47" s="320">
        <v>0</v>
      </c>
      <c r="J47" s="3"/>
    </row>
    <row r="48" spans="2:22" x14ac:dyDescent="0.2">
      <c r="B48" s="3"/>
      <c r="C48" s="3"/>
      <c r="D48" s="237" t="s">
        <v>577</v>
      </c>
      <c r="E48" s="322">
        <v>34</v>
      </c>
      <c r="F48" s="322">
        <v>100</v>
      </c>
      <c r="G48" s="321"/>
      <c r="H48" s="322">
        <v>36</v>
      </c>
      <c r="I48" s="322">
        <v>100</v>
      </c>
      <c r="J48" s="3"/>
    </row>
    <row r="49" spans="2:10" x14ac:dyDescent="0.2">
      <c r="B49" s="3"/>
      <c r="C49" s="3"/>
      <c r="D49" s="55" t="s">
        <v>578</v>
      </c>
      <c r="E49" s="322">
        <v>34</v>
      </c>
      <c r="F49" s="322">
        <v>100</v>
      </c>
      <c r="G49" s="323"/>
      <c r="H49" s="322">
        <v>36</v>
      </c>
      <c r="I49" s="322">
        <v>100</v>
      </c>
      <c r="J49" s="3"/>
    </row>
    <row r="50" spans="2:10" s="1" customFormat="1" x14ac:dyDescent="0.2">
      <c r="B50" s="3"/>
      <c r="C50" s="3"/>
      <c r="D50" s="245"/>
      <c r="E50" s="245"/>
      <c r="F50" s="87"/>
      <c r="G50" s="87"/>
      <c r="H50" s="245"/>
      <c r="I50" s="87"/>
      <c r="J50" s="3"/>
    </row>
    <row r="51" spans="2:10" x14ac:dyDescent="0.2">
      <c r="B51" s="237" t="s">
        <v>665</v>
      </c>
      <c r="C51" s="237"/>
      <c r="D51" s="237"/>
      <c r="E51" s="237"/>
      <c r="F51" s="237">
        <v>2009</v>
      </c>
      <c r="G51" s="237"/>
      <c r="H51" s="237"/>
      <c r="I51" s="237">
        <v>2016</v>
      </c>
      <c r="J51" s="3"/>
    </row>
    <row r="52" spans="2:10" x14ac:dyDescent="0.2">
      <c r="B52" s="55"/>
      <c r="C52" s="55"/>
      <c r="D52" s="55"/>
      <c r="E52" s="286" t="s">
        <v>528</v>
      </c>
      <c r="F52" s="300" t="s">
        <v>569</v>
      </c>
      <c r="G52" s="237"/>
      <c r="H52" s="286" t="s">
        <v>528</v>
      </c>
      <c r="I52" s="300" t="s">
        <v>569</v>
      </c>
      <c r="J52" s="3"/>
    </row>
    <row r="53" spans="2:10" x14ac:dyDescent="0.2">
      <c r="B53" s="237" t="s">
        <v>652</v>
      </c>
      <c r="C53" s="237"/>
      <c r="D53" s="237"/>
      <c r="E53" s="139"/>
      <c r="F53" s="135"/>
      <c r="G53" s="237"/>
      <c r="H53" s="139"/>
      <c r="I53" s="303"/>
      <c r="J53" s="3"/>
    </row>
    <row r="54" spans="2:10" x14ac:dyDescent="0.2">
      <c r="B54" s="237"/>
      <c r="C54" s="237"/>
      <c r="D54" s="237" t="s">
        <v>654</v>
      </c>
      <c r="E54" s="48">
        <v>4</v>
      </c>
      <c r="F54" s="224">
        <f>E54/33*100</f>
        <v>12.121212121212121</v>
      </c>
      <c r="G54" s="237"/>
      <c r="H54" s="48">
        <v>2</v>
      </c>
      <c r="I54" s="224">
        <f>H54/33*100</f>
        <v>6.0606060606060606</v>
      </c>
      <c r="J54" s="3"/>
    </row>
    <row r="55" spans="2:10" x14ac:dyDescent="0.2">
      <c r="B55" s="237"/>
      <c r="C55" s="237"/>
      <c r="D55" s="237" t="s">
        <v>655</v>
      </c>
      <c r="E55" s="48">
        <v>24</v>
      </c>
      <c r="F55" s="224">
        <f t="shared" ref="F55:F71" si="0">E55/33*100</f>
        <v>72.727272727272734</v>
      </c>
      <c r="G55" s="237"/>
      <c r="H55" s="48">
        <v>25</v>
      </c>
      <c r="I55" s="224">
        <f t="shared" ref="I55:I71" si="1">H55/33*100</f>
        <v>75.757575757575751</v>
      </c>
      <c r="J55" s="3"/>
    </row>
    <row r="56" spans="2:10" x14ac:dyDescent="0.2">
      <c r="B56" s="237"/>
      <c r="C56" s="237"/>
      <c r="D56" s="237" t="s">
        <v>656</v>
      </c>
      <c r="E56" s="48">
        <v>2</v>
      </c>
      <c r="F56" s="224">
        <f t="shared" si="0"/>
        <v>6.0606060606060606</v>
      </c>
      <c r="G56" s="237"/>
      <c r="H56" s="48">
        <v>3</v>
      </c>
      <c r="I56" s="224">
        <f t="shared" si="1"/>
        <v>9.0909090909090917</v>
      </c>
      <c r="J56" s="3"/>
    </row>
    <row r="57" spans="2:10" x14ac:dyDescent="0.2">
      <c r="B57" s="237"/>
      <c r="C57" s="237"/>
      <c r="D57" s="237" t="s">
        <v>657</v>
      </c>
      <c r="E57" s="48">
        <v>1</v>
      </c>
      <c r="F57" s="224">
        <f t="shared" si="0"/>
        <v>3.0303030303030303</v>
      </c>
      <c r="G57" s="237"/>
      <c r="H57" s="48">
        <v>2</v>
      </c>
      <c r="I57" s="224">
        <f t="shared" si="1"/>
        <v>6.0606060606060606</v>
      </c>
      <c r="J57" s="3"/>
    </row>
    <row r="58" spans="2:10" x14ac:dyDescent="0.2">
      <c r="B58" s="237"/>
      <c r="C58" s="237"/>
      <c r="D58" s="237" t="s">
        <v>658</v>
      </c>
      <c r="E58" s="48"/>
      <c r="F58" s="224">
        <f t="shared" si="0"/>
        <v>0</v>
      </c>
      <c r="G58" s="237"/>
      <c r="H58" s="48"/>
      <c r="I58" s="224">
        <f t="shared" si="1"/>
        <v>0</v>
      </c>
      <c r="J58" s="3"/>
    </row>
    <row r="59" spans="2:10" x14ac:dyDescent="0.2">
      <c r="B59" s="237"/>
      <c r="C59" s="237"/>
      <c r="D59" s="237" t="s">
        <v>659</v>
      </c>
      <c r="E59" s="48">
        <v>2</v>
      </c>
      <c r="F59" s="224">
        <f t="shared" si="0"/>
        <v>6.0606060606060606</v>
      </c>
      <c r="G59" s="237"/>
      <c r="H59" s="48">
        <v>1</v>
      </c>
      <c r="I59" s="224">
        <f t="shared" si="1"/>
        <v>3.0303030303030303</v>
      </c>
      <c r="J59" s="3"/>
    </row>
    <row r="60" spans="2:10" x14ac:dyDescent="0.2">
      <c r="B60" s="237"/>
      <c r="C60" s="237"/>
      <c r="D60" s="237" t="s">
        <v>666</v>
      </c>
      <c r="E60" s="48"/>
      <c r="F60" s="224">
        <f t="shared" si="0"/>
        <v>0</v>
      </c>
      <c r="G60" s="237"/>
      <c r="H60" s="48">
        <v>1</v>
      </c>
      <c r="I60" s="224">
        <f t="shared" si="1"/>
        <v>3.0303030303030303</v>
      </c>
      <c r="J60" s="3"/>
    </row>
    <row r="61" spans="2:10" x14ac:dyDescent="0.2">
      <c r="B61" s="237"/>
      <c r="C61" s="237"/>
      <c r="D61" s="237" t="s">
        <v>577</v>
      </c>
      <c r="E61" s="48"/>
      <c r="F61" s="224">
        <f t="shared" si="0"/>
        <v>0</v>
      </c>
      <c r="G61" s="237"/>
      <c r="H61" s="48"/>
      <c r="I61" s="224">
        <f t="shared" si="1"/>
        <v>0</v>
      </c>
      <c r="J61" s="3"/>
    </row>
    <row r="62" spans="2:10" x14ac:dyDescent="0.2">
      <c r="B62" s="237"/>
      <c r="C62" s="237"/>
      <c r="D62" s="237"/>
      <c r="E62" s="48"/>
      <c r="F62" s="224"/>
      <c r="G62" s="237"/>
      <c r="H62" s="48"/>
      <c r="I62" s="224"/>
      <c r="J62" s="3"/>
    </row>
    <row r="63" spans="2:10" x14ac:dyDescent="0.2">
      <c r="B63" s="237" t="s">
        <v>660</v>
      </c>
      <c r="C63" s="237"/>
      <c r="D63" s="237"/>
      <c r="E63" s="48"/>
      <c r="F63" s="224"/>
      <c r="G63" s="237"/>
      <c r="H63" s="48"/>
      <c r="I63" s="224"/>
      <c r="J63" s="3"/>
    </row>
    <row r="64" spans="2:10" x14ac:dyDescent="0.2">
      <c r="B64" s="237"/>
      <c r="C64" s="237"/>
      <c r="D64" s="237" t="s">
        <v>661</v>
      </c>
      <c r="E64" s="48">
        <v>0</v>
      </c>
      <c r="F64" s="224">
        <f t="shared" si="0"/>
        <v>0</v>
      </c>
      <c r="G64" s="237"/>
      <c r="H64" s="48">
        <v>0</v>
      </c>
      <c r="I64" s="224">
        <f t="shared" si="1"/>
        <v>0</v>
      </c>
      <c r="J64" s="3"/>
    </row>
    <row r="65" spans="2:10" x14ac:dyDescent="0.2">
      <c r="B65" s="237"/>
      <c r="C65" s="237"/>
      <c r="D65" s="237" t="s">
        <v>600</v>
      </c>
      <c r="E65" s="48">
        <v>0</v>
      </c>
      <c r="F65" s="224">
        <f t="shared" si="0"/>
        <v>0</v>
      </c>
      <c r="G65" s="237"/>
      <c r="H65" s="48">
        <v>1</v>
      </c>
      <c r="I65" s="224">
        <f t="shared" si="1"/>
        <v>3.0303030303030303</v>
      </c>
      <c r="J65" s="3"/>
    </row>
    <row r="66" spans="2:10" x14ac:dyDescent="0.2">
      <c r="B66" s="237"/>
      <c r="C66" s="237"/>
      <c r="D66" s="237" t="s">
        <v>577</v>
      </c>
      <c r="E66" s="48">
        <v>0</v>
      </c>
      <c r="F66" s="224">
        <f t="shared" si="0"/>
        <v>0</v>
      </c>
      <c r="G66" s="237"/>
      <c r="H66" s="48">
        <v>0</v>
      </c>
      <c r="I66" s="224">
        <f t="shared" si="1"/>
        <v>0</v>
      </c>
      <c r="J66" s="3"/>
    </row>
    <row r="67" spans="2:10" x14ac:dyDescent="0.2">
      <c r="B67" s="237"/>
      <c r="C67" s="237"/>
      <c r="D67" s="237"/>
      <c r="E67" s="48"/>
      <c r="F67" s="224"/>
      <c r="G67" s="237"/>
      <c r="H67" s="48"/>
      <c r="I67" s="224"/>
      <c r="J67" s="3"/>
    </row>
    <row r="68" spans="2:10" x14ac:dyDescent="0.2">
      <c r="B68" s="237" t="s">
        <v>662</v>
      </c>
      <c r="C68" s="237"/>
      <c r="D68" s="237"/>
      <c r="E68" s="48"/>
      <c r="F68" s="224"/>
      <c r="G68" s="237"/>
      <c r="H68" s="48"/>
      <c r="I68" s="224"/>
      <c r="J68" s="3"/>
    </row>
    <row r="69" spans="2:10" x14ac:dyDescent="0.2">
      <c r="B69" s="237"/>
      <c r="C69" s="237"/>
      <c r="D69" s="237" t="s">
        <v>654</v>
      </c>
      <c r="E69" s="61">
        <v>0</v>
      </c>
      <c r="F69" s="224">
        <f t="shared" si="0"/>
        <v>0</v>
      </c>
      <c r="G69" s="237"/>
      <c r="H69" s="61">
        <v>0</v>
      </c>
      <c r="I69" s="224">
        <f t="shared" si="1"/>
        <v>0</v>
      </c>
      <c r="J69" s="3"/>
    </row>
    <row r="70" spans="2:10" x14ac:dyDescent="0.2">
      <c r="B70" s="237"/>
      <c r="C70" s="237"/>
      <c r="D70" s="237" t="s">
        <v>655</v>
      </c>
      <c r="E70" s="61">
        <v>0</v>
      </c>
      <c r="F70" s="224">
        <f t="shared" si="0"/>
        <v>0</v>
      </c>
      <c r="G70" s="237"/>
      <c r="H70" s="61">
        <v>0</v>
      </c>
      <c r="I70" s="224">
        <f t="shared" si="1"/>
        <v>0</v>
      </c>
      <c r="J70" s="3"/>
    </row>
    <row r="71" spans="2:10" x14ac:dyDescent="0.2">
      <c r="B71" s="237"/>
      <c r="C71" s="237"/>
      <c r="D71" s="237" t="s">
        <v>656</v>
      </c>
      <c r="E71" s="61">
        <v>0</v>
      </c>
      <c r="F71" s="224">
        <f t="shared" si="0"/>
        <v>0</v>
      </c>
      <c r="G71" s="237"/>
      <c r="H71" s="48">
        <v>1</v>
      </c>
      <c r="I71" s="224">
        <f t="shared" si="1"/>
        <v>3.0303030303030303</v>
      </c>
      <c r="J71" s="3"/>
    </row>
    <row r="72" spans="2:10" x14ac:dyDescent="0.2">
      <c r="B72" s="237"/>
      <c r="C72" s="237"/>
      <c r="D72" s="237"/>
      <c r="E72" s="48"/>
      <c r="F72" s="224"/>
      <c r="G72" s="237"/>
      <c r="H72" s="48"/>
      <c r="I72" s="224"/>
      <c r="J72" s="3"/>
    </row>
    <row r="73" spans="2:10" x14ac:dyDescent="0.2">
      <c r="B73" s="237" t="s">
        <v>577</v>
      </c>
      <c r="C73" s="237"/>
      <c r="D73" s="237"/>
      <c r="E73" s="304"/>
      <c r="F73" s="224"/>
      <c r="G73" s="311"/>
      <c r="H73" s="138"/>
      <c r="I73" s="295"/>
      <c r="J73" s="3"/>
    </row>
    <row r="74" spans="2:10" x14ac:dyDescent="0.2">
      <c r="B74" s="55" t="s">
        <v>578</v>
      </c>
      <c r="C74" s="55"/>
      <c r="D74" s="55"/>
      <c r="E74" s="51">
        <f>SUM(E54:E73)</f>
        <v>33</v>
      </c>
      <c r="F74" s="52">
        <f>SUM(F54:F73)</f>
        <v>100.00000000000001</v>
      </c>
      <c r="G74" s="311"/>
      <c r="H74" s="51">
        <f>SUM(H54:H73)</f>
        <v>36</v>
      </c>
      <c r="I74" s="64">
        <f>SUM(I54:I73)</f>
        <v>109.09090909090909</v>
      </c>
      <c r="J74" s="3"/>
    </row>
    <row r="75" spans="2:10" x14ac:dyDescent="0.2">
      <c r="B75" s="55" t="s">
        <v>637</v>
      </c>
      <c r="C75" s="55"/>
      <c r="D75" s="55"/>
      <c r="E75" s="51">
        <v>33</v>
      </c>
      <c r="F75" s="52">
        <v>100</v>
      </c>
      <c r="G75" s="311"/>
      <c r="H75" s="51">
        <v>33</v>
      </c>
      <c r="I75" s="52">
        <v>100</v>
      </c>
      <c r="J75" s="3"/>
    </row>
    <row r="76" spans="2:10" x14ac:dyDescent="0.2">
      <c r="B76" s="3"/>
      <c r="C76" s="3"/>
      <c r="D76" s="3"/>
      <c r="E76" s="3"/>
      <c r="F76" s="3"/>
      <c r="G76" s="3"/>
      <c r="H76" s="3"/>
      <c r="I76" s="3"/>
      <c r="J76" s="3"/>
    </row>
    <row r="77" spans="2:10" x14ac:dyDescent="0.2">
      <c r="B77" s="3"/>
      <c r="C77" s="3"/>
      <c r="D77" s="3"/>
      <c r="E77" s="3"/>
      <c r="F77" s="3"/>
      <c r="G77" s="3"/>
      <c r="H77" s="3"/>
      <c r="I77" s="3"/>
      <c r="J77" s="3"/>
    </row>
  </sheetData>
  <mergeCells count="3">
    <mergeCell ref="L28:P28"/>
    <mergeCell ref="L32:P32"/>
    <mergeCell ref="L33:P33"/>
  </mergeCells>
  <phoneticPr fontId="9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workbookViewId="0">
      <selection activeCell="K16" sqref="K16"/>
    </sheetView>
  </sheetViews>
  <sheetFormatPr defaultRowHeight="13.2" x14ac:dyDescent="0.2"/>
  <cols>
    <col min="7" max="7" width="1.6640625" customWidth="1"/>
  </cols>
  <sheetData>
    <row r="1" spans="2:9" x14ac:dyDescent="0.2">
      <c r="B1" s="237" t="s">
        <v>676</v>
      </c>
      <c r="C1" s="237"/>
      <c r="D1" s="237"/>
      <c r="E1" s="237"/>
      <c r="F1" s="237"/>
      <c r="G1" s="237"/>
      <c r="H1" s="237"/>
      <c r="I1" s="237"/>
    </row>
    <row r="2" spans="2:9" s="1" customFormat="1" x14ac:dyDescent="0.2">
      <c r="B2" s="237"/>
      <c r="C2" s="237"/>
      <c r="D2" s="237"/>
      <c r="E2" s="237"/>
      <c r="F2" s="237"/>
      <c r="G2" s="237"/>
      <c r="H2" s="237"/>
      <c r="I2" s="237"/>
    </row>
    <row r="3" spans="2:9" x14ac:dyDescent="0.2">
      <c r="B3" s="237"/>
      <c r="C3" s="237"/>
      <c r="D3" s="237"/>
      <c r="E3" s="237"/>
      <c r="F3" s="237">
        <v>2009</v>
      </c>
      <c r="G3" s="237"/>
      <c r="H3" s="237"/>
      <c r="I3" s="237">
        <v>2016</v>
      </c>
    </row>
    <row r="4" spans="2:9" x14ac:dyDescent="0.2">
      <c r="B4" s="55"/>
      <c r="C4" s="55"/>
      <c r="D4" s="55"/>
      <c r="E4" s="300" t="s">
        <v>528</v>
      </c>
      <c r="F4" s="300" t="s">
        <v>569</v>
      </c>
      <c r="G4" s="237"/>
      <c r="H4" s="300" t="s">
        <v>528</v>
      </c>
      <c r="I4" s="300" t="s">
        <v>569</v>
      </c>
    </row>
    <row r="5" spans="2:9" x14ac:dyDescent="0.2">
      <c r="B5" s="237" t="s">
        <v>667</v>
      </c>
      <c r="C5" s="237"/>
      <c r="D5" s="237"/>
      <c r="E5" s="135">
        <v>3</v>
      </c>
      <c r="F5" s="224">
        <v>8.82</v>
      </c>
      <c r="G5" s="237"/>
      <c r="H5" s="135">
        <v>0</v>
      </c>
      <c r="I5" s="224">
        <v>0</v>
      </c>
    </row>
    <row r="6" spans="2:9" x14ac:dyDescent="0.2">
      <c r="B6" s="237" t="s">
        <v>668</v>
      </c>
      <c r="C6" s="237"/>
      <c r="D6" s="237"/>
      <c r="E6" s="135">
        <v>0</v>
      </c>
      <c r="F6" s="224">
        <v>0</v>
      </c>
      <c r="G6" s="237"/>
      <c r="H6" s="135">
        <v>1</v>
      </c>
      <c r="I6" s="224">
        <v>2.78</v>
      </c>
    </row>
    <row r="7" spans="2:9" x14ac:dyDescent="0.2">
      <c r="B7" s="237" t="s">
        <v>669</v>
      </c>
      <c r="C7" s="237"/>
      <c r="D7" s="237"/>
      <c r="E7" s="135">
        <v>1</v>
      </c>
      <c r="F7" s="224">
        <v>2.94</v>
      </c>
      <c r="G7" s="237"/>
      <c r="H7" s="135">
        <v>1</v>
      </c>
      <c r="I7" s="224">
        <v>2.78</v>
      </c>
    </row>
    <row r="8" spans="2:9" x14ac:dyDescent="0.2">
      <c r="B8" s="237" t="s">
        <v>670</v>
      </c>
      <c r="C8" s="237"/>
      <c r="D8" s="237"/>
      <c r="E8" s="135">
        <v>0</v>
      </c>
      <c r="F8" s="224">
        <v>0</v>
      </c>
      <c r="G8" s="237"/>
      <c r="H8" s="135">
        <v>0</v>
      </c>
      <c r="I8" s="224">
        <v>0</v>
      </c>
    </row>
    <row r="9" spans="2:9" x14ac:dyDescent="0.2">
      <c r="B9" s="237" t="s">
        <v>671</v>
      </c>
      <c r="C9" s="237"/>
      <c r="D9" s="237"/>
      <c r="E9" s="135">
        <v>0</v>
      </c>
      <c r="F9" s="224">
        <v>0</v>
      </c>
      <c r="G9" s="237"/>
      <c r="H9" s="135">
        <v>0</v>
      </c>
      <c r="I9" s="224">
        <v>0</v>
      </c>
    </row>
    <row r="10" spans="2:9" x14ac:dyDescent="0.2">
      <c r="B10" s="237" t="s">
        <v>672</v>
      </c>
      <c r="C10" s="237"/>
      <c r="D10" s="237"/>
      <c r="E10" s="135">
        <v>0</v>
      </c>
      <c r="F10" s="224">
        <v>0</v>
      </c>
      <c r="G10" s="237"/>
      <c r="H10" s="135">
        <v>0</v>
      </c>
      <c r="I10" s="224">
        <v>0</v>
      </c>
    </row>
    <row r="11" spans="2:9" x14ac:dyDescent="0.2">
      <c r="B11" s="237" t="s">
        <v>673</v>
      </c>
      <c r="C11" s="237"/>
      <c r="D11" s="237"/>
      <c r="E11" s="135">
        <v>12</v>
      </c>
      <c r="F11" s="224">
        <v>35.29</v>
      </c>
      <c r="G11" s="237"/>
      <c r="H11" s="135">
        <v>11</v>
      </c>
      <c r="I11" s="224">
        <v>30.56</v>
      </c>
    </row>
    <row r="12" spans="2:9" x14ac:dyDescent="0.2">
      <c r="B12" s="237" t="s">
        <v>674</v>
      </c>
      <c r="C12" s="237"/>
      <c r="D12" s="237"/>
      <c r="E12" s="135">
        <v>1</v>
      </c>
      <c r="F12" s="224">
        <v>2.94</v>
      </c>
      <c r="G12" s="237"/>
      <c r="H12" s="135">
        <v>3</v>
      </c>
      <c r="I12" s="224">
        <v>8.33</v>
      </c>
    </row>
    <row r="13" spans="2:9" x14ac:dyDescent="0.2">
      <c r="B13" s="237" t="s">
        <v>675</v>
      </c>
      <c r="C13" s="237"/>
      <c r="D13" s="237"/>
      <c r="E13" s="135">
        <v>6</v>
      </c>
      <c r="F13" s="224">
        <v>17.649999999999999</v>
      </c>
      <c r="G13" s="237"/>
      <c r="H13" s="135">
        <v>16</v>
      </c>
      <c r="I13" s="224">
        <v>44.44</v>
      </c>
    </row>
    <row r="14" spans="2:9" x14ac:dyDescent="0.2">
      <c r="B14" s="237" t="s">
        <v>577</v>
      </c>
      <c r="C14" s="237"/>
      <c r="D14" s="237"/>
      <c r="E14" s="292">
        <v>11</v>
      </c>
      <c r="F14" s="295">
        <v>32.35</v>
      </c>
      <c r="G14" s="311"/>
      <c r="H14" s="292">
        <v>4</v>
      </c>
      <c r="I14" s="295">
        <v>11.11</v>
      </c>
    </row>
    <row r="15" spans="2:9" x14ac:dyDescent="0.2">
      <c r="B15" s="55" t="s">
        <v>578</v>
      </c>
      <c r="C15" s="55"/>
      <c r="D15" s="55"/>
      <c r="E15" s="56">
        <v>34</v>
      </c>
      <c r="F15" s="52">
        <v>100</v>
      </c>
      <c r="G15" s="311"/>
      <c r="H15" s="56">
        <v>36</v>
      </c>
      <c r="I15" s="52">
        <v>100</v>
      </c>
    </row>
    <row r="16" spans="2:9" x14ac:dyDescent="0.2">
      <c r="B16" s="3"/>
      <c r="C16" s="3"/>
      <c r="D16" s="3"/>
      <c r="E16" s="3"/>
      <c r="F16" s="3"/>
      <c r="G16" s="3"/>
      <c r="H16" s="3"/>
      <c r="I16" s="3"/>
    </row>
  </sheetData>
  <phoneticPr fontId="9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workbookViewId="0">
      <selection activeCell="F19" sqref="F19"/>
    </sheetView>
  </sheetViews>
  <sheetFormatPr defaultRowHeight="13.2" x14ac:dyDescent="0.2"/>
  <cols>
    <col min="1" max="1" width="9" customWidth="1"/>
  </cols>
  <sheetData>
    <row r="1" spans="2:7" x14ac:dyDescent="0.2">
      <c r="B1" s="237" t="s">
        <v>809</v>
      </c>
      <c r="C1" s="237"/>
      <c r="D1" s="237"/>
      <c r="E1" s="237"/>
      <c r="F1" s="3"/>
      <c r="G1" s="3"/>
    </row>
    <row r="2" spans="2:7" s="1" customFormat="1" x14ac:dyDescent="0.2">
      <c r="B2" s="237"/>
      <c r="C2" s="237"/>
      <c r="D2" s="237"/>
      <c r="E2" s="237"/>
      <c r="F2" s="3"/>
      <c r="G2" s="3"/>
    </row>
    <row r="3" spans="2:7" x14ac:dyDescent="0.2">
      <c r="B3" s="305" t="s">
        <v>810</v>
      </c>
      <c r="C3" s="288"/>
      <c r="D3" s="288"/>
      <c r="E3" s="237"/>
      <c r="F3" s="3"/>
      <c r="G3" s="3"/>
    </row>
    <row r="4" spans="2:7" x14ac:dyDescent="0.2">
      <c r="B4" s="305"/>
      <c r="C4" s="307" t="s">
        <v>528</v>
      </c>
      <c r="D4" s="307" t="s">
        <v>811</v>
      </c>
      <c r="E4" s="237"/>
      <c r="F4" s="3"/>
      <c r="G4" s="3"/>
    </row>
    <row r="5" spans="2:7" x14ac:dyDescent="0.2">
      <c r="B5" s="237" t="s">
        <v>812</v>
      </c>
      <c r="C5" s="135">
        <v>27</v>
      </c>
      <c r="D5" s="224">
        <v>75</v>
      </c>
      <c r="E5" s="237"/>
      <c r="F5" s="3"/>
      <c r="G5" s="3"/>
    </row>
    <row r="6" spans="2:7" x14ac:dyDescent="0.2">
      <c r="B6" s="237" t="s">
        <v>813</v>
      </c>
      <c r="C6" s="135">
        <v>2</v>
      </c>
      <c r="D6" s="224">
        <v>5.6</v>
      </c>
      <c r="E6" s="237"/>
      <c r="F6" s="3"/>
      <c r="G6" s="3"/>
    </row>
    <row r="7" spans="2:7" x14ac:dyDescent="0.2">
      <c r="B7" s="288" t="s">
        <v>610</v>
      </c>
      <c r="C7" s="292">
        <v>7</v>
      </c>
      <c r="D7" s="295">
        <v>19.399999999999999</v>
      </c>
      <c r="E7" s="237"/>
      <c r="F7" s="3"/>
      <c r="G7" s="3"/>
    </row>
    <row r="8" spans="2:7" x14ac:dyDescent="0.2">
      <c r="B8" s="288" t="s">
        <v>677</v>
      </c>
      <c r="C8" s="292">
        <v>36</v>
      </c>
      <c r="D8" s="295">
        <v>100</v>
      </c>
      <c r="E8" s="237"/>
      <c r="F8" s="3"/>
      <c r="G8" s="3"/>
    </row>
    <row r="9" spans="2:7" x14ac:dyDescent="0.2">
      <c r="B9" s="237"/>
      <c r="C9" s="237"/>
      <c r="D9" s="49"/>
      <c r="E9" s="237"/>
      <c r="F9" s="3"/>
      <c r="G9" s="3"/>
    </row>
    <row r="10" spans="2:7" x14ac:dyDescent="0.2">
      <c r="B10" s="288" t="s">
        <v>678</v>
      </c>
      <c r="C10" s="288"/>
      <c r="D10" s="306"/>
      <c r="E10" s="237"/>
      <c r="F10" s="3"/>
      <c r="G10" s="3"/>
    </row>
    <row r="11" spans="2:7" x14ac:dyDescent="0.2">
      <c r="B11" s="305"/>
      <c r="C11" s="307" t="s">
        <v>528</v>
      </c>
      <c r="D11" s="308" t="s">
        <v>811</v>
      </c>
      <c r="E11" s="237"/>
      <c r="F11" s="3"/>
      <c r="G11" s="3"/>
    </row>
    <row r="12" spans="2:7" x14ac:dyDescent="0.2">
      <c r="B12" s="237" t="s">
        <v>814</v>
      </c>
      <c r="C12" s="48">
        <v>2</v>
      </c>
      <c r="D12" s="224">
        <v>100</v>
      </c>
      <c r="E12" s="237"/>
      <c r="F12" s="3"/>
      <c r="G12" s="3"/>
    </row>
    <row r="13" spans="2:7" x14ac:dyDescent="0.2">
      <c r="B13" s="237" t="s">
        <v>815</v>
      </c>
      <c r="C13" s="48">
        <v>0</v>
      </c>
      <c r="D13" s="224">
        <v>0</v>
      </c>
      <c r="E13" s="237"/>
      <c r="F13" s="3"/>
      <c r="G13" s="3"/>
    </row>
    <row r="14" spans="2:7" x14ac:dyDescent="0.2">
      <c r="B14" s="288" t="s">
        <v>610</v>
      </c>
      <c r="C14" s="138">
        <v>0</v>
      </c>
      <c r="D14" s="295">
        <v>0</v>
      </c>
      <c r="E14" s="237"/>
      <c r="F14" s="3"/>
      <c r="G14" s="3"/>
    </row>
    <row r="15" spans="2:7" x14ac:dyDescent="0.2">
      <c r="B15" s="288" t="s">
        <v>677</v>
      </c>
      <c r="C15" s="138">
        <v>2</v>
      </c>
      <c r="D15" s="295">
        <v>100</v>
      </c>
      <c r="E15" s="237"/>
      <c r="F15" s="3"/>
      <c r="G15" s="3"/>
    </row>
    <row r="16" spans="2:7" x14ac:dyDescent="0.2">
      <c r="B16" s="58" t="s">
        <v>816</v>
      </c>
      <c r="C16" s="3"/>
      <c r="D16" s="3"/>
      <c r="E16" s="3"/>
      <c r="F16" s="3"/>
      <c r="G16" s="3"/>
    </row>
  </sheetData>
  <phoneticPr fontId="9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workbookViewId="0">
      <selection activeCell="I15" sqref="I15"/>
    </sheetView>
  </sheetViews>
  <sheetFormatPr defaultRowHeight="13.2" x14ac:dyDescent="0.2"/>
  <cols>
    <col min="5" max="5" width="1.6640625" customWidth="1"/>
  </cols>
  <sheetData>
    <row r="1" spans="2:8" s="1" customFormat="1" ht="16.2" x14ac:dyDescent="0.2">
      <c r="B1" s="310" t="s">
        <v>830</v>
      </c>
    </row>
    <row r="3" spans="2:8" x14ac:dyDescent="0.2">
      <c r="B3" s="237" t="s">
        <v>825</v>
      </c>
      <c r="C3" s="237"/>
      <c r="D3" s="237"/>
      <c r="E3" s="237"/>
      <c r="F3" s="237"/>
      <c r="G3" s="237"/>
      <c r="H3" s="3"/>
    </row>
    <row r="4" spans="2:8" x14ac:dyDescent="0.2">
      <c r="B4" s="237"/>
      <c r="C4" s="237"/>
      <c r="D4" s="237">
        <v>2009</v>
      </c>
      <c r="E4" s="237"/>
      <c r="F4" s="237"/>
      <c r="G4" s="237">
        <v>2016</v>
      </c>
      <c r="H4" s="3"/>
    </row>
    <row r="5" spans="2:8" x14ac:dyDescent="0.2">
      <c r="B5" s="55"/>
      <c r="C5" s="300" t="s">
        <v>528</v>
      </c>
      <c r="D5" s="300" t="s">
        <v>811</v>
      </c>
      <c r="E5" s="237"/>
      <c r="F5" s="300" t="s">
        <v>528</v>
      </c>
      <c r="G5" s="300" t="s">
        <v>811</v>
      </c>
      <c r="H5" s="3"/>
    </row>
    <row r="6" spans="2:8" x14ac:dyDescent="0.2">
      <c r="B6" s="237" t="s">
        <v>817</v>
      </c>
      <c r="C6" s="135">
        <v>2</v>
      </c>
      <c r="D6" s="224">
        <v>5.88</v>
      </c>
      <c r="E6" s="237"/>
      <c r="F6" s="135">
        <v>6</v>
      </c>
      <c r="G6" s="224">
        <v>16.670000000000002</v>
      </c>
      <c r="H6" s="3"/>
    </row>
    <row r="7" spans="2:8" x14ac:dyDescent="0.2">
      <c r="B7" s="237" t="s">
        <v>818</v>
      </c>
      <c r="C7" s="135">
        <v>8</v>
      </c>
      <c r="D7" s="224">
        <v>23.53</v>
      </c>
      <c r="E7" s="237"/>
      <c r="F7" s="135">
        <v>14</v>
      </c>
      <c r="G7" s="224">
        <v>38.89</v>
      </c>
      <c r="H7" s="3"/>
    </row>
    <row r="8" spans="2:8" x14ac:dyDescent="0.2">
      <c r="B8" s="237" t="s">
        <v>819</v>
      </c>
      <c r="C8" s="135">
        <v>11</v>
      </c>
      <c r="D8" s="224">
        <v>32.35</v>
      </c>
      <c r="E8" s="237"/>
      <c r="F8" s="135">
        <v>7</v>
      </c>
      <c r="G8" s="224">
        <v>19.440000000000001</v>
      </c>
      <c r="H8" s="3"/>
    </row>
    <row r="9" spans="2:8" x14ac:dyDescent="0.2">
      <c r="B9" s="237" t="s">
        <v>820</v>
      </c>
      <c r="C9" s="135">
        <v>7</v>
      </c>
      <c r="D9" s="224">
        <v>20.59</v>
      </c>
      <c r="E9" s="237"/>
      <c r="F9" s="135">
        <v>7</v>
      </c>
      <c r="G9" s="224">
        <v>19.440000000000001</v>
      </c>
      <c r="H9" s="3"/>
    </row>
    <row r="10" spans="2:8" x14ac:dyDescent="0.2">
      <c r="B10" s="237" t="s">
        <v>821</v>
      </c>
      <c r="C10" s="135">
        <v>3</v>
      </c>
      <c r="D10" s="224">
        <v>8.82</v>
      </c>
      <c r="E10" s="237"/>
      <c r="F10" s="135">
        <v>1</v>
      </c>
      <c r="G10" s="224">
        <v>2.78</v>
      </c>
      <c r="H10" s="3"/>
    </row>
    <row r="11" spans="2:8" x14ac:dyDescent="0.2">
      <c r="B11" s="237" t="s">
        <v>822</v>
      </c>
      <c r="C11" s="135">
        <v>2</v>
      </c>
      <c r="D11" s="224">
        <v>5.88</v>
      </c>
      <c r="E11" s="237"/>
      <c r="F11" s="135">
        <v>0</v>
      </c>
      <c r="G11" s="224">
        <v>0</v>
      </c>
      <c r="H11" s="3"/>
    </row>
    <row r="12" spans="2:8" x14ac:dyDescent="0.2">
      <c r="B12" s="237" t="s">
        <v>823</v>
      </c>
      <c r="C12" s="135">
        <v>1</v>
      </c>
      <c r="D12" s="224">
        <v>2.94</v>
      </c>
      <c r="E12" s="237"/>
      <c r="F12" s="135">
        <v>0</v>
      </c>
      <c r="G12" s="224">
        <v>0</v>
      </c>
      <c r="H12" s="3"/>
    </row>
    <row r="13" spans="2:8" x14ac:dyDescent="0.2">
      <c r="B13" s="237" t="s">
        <v>824</v>
      </c>
      <c r="C13" s="135">
        <v>0</v>
      </c>
      <c r="D13" s="224">
        <v>0</v>
      </c>
      <c r="E13" s="237"/>
      <c r="F13" s="135">
        <v>0</v>
      </c>
      <c r="G13" s="224">
        <v>0</v>
      </c>
      <c r="H13" s="3"/>
    </row>
    <row r="14" spans="2:8" x14ac:dyDescent="0.2">
      <c r="B14" s="237" t="s">
        <v>577</v>
      </c>
      <c r="C14" s="292">
        <v>0</v>
      </c>
      <c r="D14" s="295">
        <v>0</v>
      </c>
      <c r="E14" s="311"/>
      <c r="F14" s="292">
        <v>1</v>
      </c>
      <c r="G14" s="295">
        <v>2.78</v>
      </c>
      <c r="H14" s="3"/>
    </row>
    <row r="15" spans="2:8" x14ac:dyDescent="0.2">
      <c r="B15" s="55" t="s">
        <v>578</v>
      </c>
      <c r="C15" s="56">
        <v>34</v>
      </c>
      <c r="D15" s="52">
        <v>100</v>
      </c>
      <c r="E15" s="311"/>
      <c r="F15" s="56">
        <v>36</v>
      </c>
      <c r="G15" s="52">
        <v>100</v>
      </c>
      <c r="H15" s="3"/>
    </row>
    <row r="16" spans="2:8" x14ac:dyDescent="0.2">
      <c r="B16" s="3"/>
      <c r="C16" s="3"/>
      <c r="D16" s="3"/>
      <c r="E16" s="3"/>
      <c r="F16" s="3"/>
      <c r="G16" s="3"/>
      <c r="H16" s="3"/>
    </row>
    <row r="17" spans="2:8" x14ac:dyDescent="0.2">
      <c r="B17" s="3"/>
      <c r="C17" s="3"/>
      <c r="D17" s="3"/>
      <c r="E17" s="3"/>
      <c r="F17" s="3"/>
      <c r="G17" s="3"/>
      <c r="H17" s="3"/>
    </row>
  </sheetData>
  <phoneticPr fontId="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6"/>
  <sheetViews>
    <sheetView zoomScale="80" zoomScaleNormal="80" workbookViewId="0">
      <selection activeCell="I58" sqref="I58"/>
    </sheetView>
  </sheetViews>
  <sheetFormatPr defaultColWidth="8.88671875" defaultRowHeight="13.2" x14ac:dyDescent="0.2"/>
  <cols>
    <col min="1" max="1" width="2.6640625" style="3" customWidth="1"/>
    <col min="2" max="2" width="21.44140625" style="3" customWidth="1"/>
    <col min="3" max="3" width="8" style="3" customWidth="1"/>
    <col min="4" max="4" width="8.44140625" style="3" customWidth="1"/>
    <col min="5" max="5" width="1.77734375" style="3" customWidth="1"/>
    <col min="6" max="6" width="23.77734375" style="3" customWidth="1"/>
    <col min="7" max="7" width="7.21875" style="3" customWidth="1"/>
    <col min="8" max="8" width="8" style="3" customWidth="1"/>
    <col min="9" max="9" width="8.88671875" style="3"/>
    <col min="10" max="10" width="21.44140625" style="3" customWidth="1"/>
    <col min="11" max="11" width="7.44140625" style="3" customWidth="1"/>
    <col min="12" max="12" width="8.44140625" style="13" customWidth="1"/>
    <col min="13" max="13" width="1.88671875" style="3" customWidth="1"/>
    <col min="14" max="14" width="23.77734375" style="3" customWidth="1"/>
    <col min="15" max="15" width="7.6640625" style="3" customWidth="1"/>
    <col min="16" max="16" width="7.88671875" style="13" customWidth="1"/>
    <col min="17" max="17" width="8.88671875" style="3"/>
    <col min="18" max="18" width="22.44140625" style="3" customWidth="1"/>
    <col min="19" max="19" width="7.88671875" style="3" customWidth="1"/>
    <col min="20" max="20" width="8.33203125" style="13" customWidth="1"/>
    <col min="21" max="21" width="2.21875" style="3" customWidth="1"/>
    <col min="22" max="22" width="23.44140625" style="3" customWidth="1"/>
    <col min="23" max="23" width="8" style="3" customWidth="1"/>
    <col min="24" max="24" width="8.21875" style="13" customWidth="1"/>
    <col min="25" max="25" width="8.88671875" style="3"/>
    <col min="26" max="26" width="20.33203125" style="3" customWidth="1"/>
    <col min="27" max="27" width="6.44140625" style="3" customWidth="1"/>
    <col min="28" max="28" width="7.88671875" style="13" customWidth="1"/>
    <col min="29" max="29" width="1.88671875" style="3" customWidth="1"/>
    <col min="30" max="30" width="21.6640625" style="3" customWidth="1"/>
    <col min="31" max="31" width="7.44140625" style="3" customWidth="1"/>
    <col min="32" max="32" width="7.88671875" style="13" customWidth="1"/>
    <col min="33" max="16384" width="8.88671875" style="3"/>
  </cols>
  <sheetData>
    <row r="1" spans="2:32" x14ac:dyDescent="0.2">
      <c r="B1" s="3" t="s">
        <v>68</v>
      </c>
      <c r="R1" s="3" t="s">
        <v>69</v>
      </c>
      <c r="V1" s="3" t="s">
        <v>69</v>
      </c>
    </row>
    <row r="3" spans="2:32" x14ac:dyDescent="0.2">
      <c r="B3" s="3" t="s">
        <v>99</v>
      </c>
      <c r="J3" s="3" t="s">
        <v>70</v>
      </c>
      <c r="R3" s="22">
        <v>40848</v>
      </c>
      <c r="Z3" s="22">
        <v>42309</v>
      </c>
    </row>
    <row r="4" spans="2:32" x14ac:dyDescent="0.2">
      <c r="B4" s="3" t="s">
        <v>100</v>
      </c>
      <c r="J4" s="3" t="s">
        <v>71</v>
      </c>
      <c r="R4" s="3" t="s">
        <v>71</v>
      </c>
      <c r="Z4" s="3" t="s">
        <v>101</v>
      </c>
    </row>
    <row r="5" spans="2:32" x14ac:dyDescent="0.2">
      <c r="B5" s="5" t="s">
        <v>72</v>
      </c>
      <c r="C5" s="19" t="s">
        <v>73</v>
      </c>
      <c r="D5" s="5" t="s">
        <v>7</v>
      </c>
      <c r="F5" s="5" t="s">
        <v>74</v>
      </c>
      <c r="G5" s="19" t="s">
        <v>73</v>
      </c>
      <c r="H5" s="12" t="s">
        <v>7</v>
      </c>
      <c r="J5" s="5" t="s">
        <v>72</v>
      </c>
      <c r="K5" s="19" t="s">
        <v>73</v>
      </c>
      <c r="L5" s="12" t="s">
        <v>7</v>
      </c>
      <c r="N5" s="5" t="s">
        <v>74</v>
      </c>
      <c r="O5" s="19" t="s">
        <v>73</v>
      </c>
      <c r="P5" s="12" t="s">
        <v>7</v>
      </c>
      <c r="R5" s="5" t="s">
        <v>72</v>
      </c>
      <c r="S5" s="19" t="s">
        <v>73</v>
      </c>
      <c r="T5" s="12" t="s">
        <v>7</v>
      </c>
      <c r="V5" s="5" t="s">
        <v>74</v>
      </c>
      <c r="W5" s="19" t="s">
        <v>73</v>
      </c>
      <c r="X5" s="12" t="s">
        <v>7</v>
      </c>
      <c r="Z5" s="5" t="s">
        <v>72</v>
      </c>
      <c r="AA5" s="19" t="s">
        <v>73</v>
      </c>
      <c r="AB5" s="12" t="s">
        <v>7</v>
      </c>
      <c r="AD5" s="5" t="s">
        <v>74</v>
      </c>
      <c r="AE5" s="19" t="s">
        <v>73</v>
      </c>
      <c r="AF5" s="12" t="s">
        <v>7</v>
      </c>
    </row>
    <row r="6" spans="2:32" x14ac:dyDescent="0.2">
      <c r="B6" s="23">
        <v>0</v>
      </c>
      <c r="C6" s="20">
        <v>12</v>
      </c>
      <c r="D6" s="13">
        <v>35.294117647058826</v>
      </c>
      <c r="F6" s="3" t="s">
        <v>75</v>
      </c>
      <c r="G6" s="20">
        <v>23</v>
      </c>
      <c r="H6" s="13">
        <v>67.64705882352942</v>
      </c>
      <c r="J6" s="23">
        <v>0</v>
      </c>
      <c r="K6" s="20">
        <v>10</v>
      </c>
      <c r="L6" s="13">
        <v>29.411764705882355</v>
      </c>
      <c r="N6" s="3" t="s">
        <v>75</v>
      </c>
      <c r="O6" s="20">
        <v>31</v>
      </c>
      <c r="P6" s="13">
        <v>91.17647058823529</v>
      </c>
      <c r="R6" s="3">
        <v>0</v>
      </c>
      <c r="S6" s="20">
        <v>24</v>
      </c>
      <c r="T6" s="13">
        <v>66.666666666666657</v>
      </c>
      <c r="V6" s="3" t="s">
        <v>75</v>
      </c>
      <c r="W6" s="20">
        <v>31</v>
      </c>
      <c r="X6" s="13">
        <v>86.111111111111114</v>
      </c>
      <c r="Z6" s="23">
        <v>0</v>
      </c>
      <c r="AA6" s="20">
        <v>21</v>
      </c>
      <c r="AB6" s="13">
        <v>58.333333333333336</v>
      </c>
      <c r="AD6" s="3" t="s">
        <v>75</v>
      </c>
      <c r="AE6" s="20">
        <v>30</v>
      </c>
      <c r="AF6" s="13">
        <v>83.333333333333343</v>
      </c>
    </row>
    <row r="7" spans="2:32" x14ac:dyDescent="0.2">
      <c r="B7" s="3" t="s">
        <v>76</v>
      </c>
      <c r="C7" s="20">
        <v>3</v>
      </c>
      <c r="D7" s="13">
        <v>8.8235294117647065</v>
      </c>
      <c r="F7" s="3" t="s">
        <v>77</v>
      </c>
      <c r="G7" s="20">
        <v>0</v>
      </c>
      <c r="H7" s="13">
        <v>0</v>
      </c>
      <c r="J7" s="3" t="s">
        <v>76</v>
      </c>
      <c r="K7" s="20">
        <v>12</v>
      </c>
      <c r="L7" s="13">
        <v>35.294117647058826</v>
      </c>
      <c r="N7" s="3" t="s">
        <v>77</v>
      </c>
      <c r="O7" s="20">
        <v>0</v>
      </c>
      <c r="P7" s="13">
        <v>0</v>
      </c>
      <c r="R7" s="3" t="s">
        <v>76</v>
      </c>
      <c r="S7" s="20">
        <v>8</v>
      </c>
      <c r="T7" s="13">
        <v>22.222222222222221</v>
      </c>
      <c r="V7" s="3" t="s">
        <v>77</v>
      </c>
      <c r="W7" s="20">
        <v>1</v>
      </c>
      <c r="X7" s="13">
        <v>2.7777777777777777</v>
      </c>
      <c r="Z7" s="3" t="s">
        <v>76</v>
      </c>
      <c r="AA7" s="20">
        <v>11</v>
      </c>
      <c r="AB7" s="13">
        <v>30.555555555555557</v>
      </c>
      <c r="AD7" s="3" t="s">
        <v>77</v>
      </c>
      <c r="AE7" s="20">
        <v>2</v>
      </c>
      <c r="AF7" s="13">
        <v>5.5555555555555554</v>
      </c>
    </row>
    <row r="8" spans="2:32" x14ac:dyDescent="0.2">
      <c r="B8" s="3" t="s">
        <v>78</v>
      </c>
      <c r="C8" s="20">
        <v>0</v>
      </c>
      <c r="D8" s="13">
        <v>0</v>
      </c>
      <c r="F8" s="3" t="s">
        <v>79</v>
      </c>
      <c r="G8" s="20">
        <v>0</v>
      </c>
      <c r="H8" s="13">
        <v>0</v>
      </c>
      <c r="J8" s="3" t="s">
        <v>78</v>
      </c>
      <c r="K8" s="20">
        <v>0</v>
      </c>
      <c r="L8" s="13">
        <v>0</v>
      </c>
      <c r="N8" s="3" t="s">
        <v>79</v>
      </c>
      <c r="O8" s="20">
        <v>0</v>
      </c>
      <c r="P8" s="13">
        <v>0</v>
      </c>
      <c r="R8" s="3" t="s">
        <v>78</v>
      </c>
      <c r="S8" s="20">
        <v>0</v>
      </c>
      <c r="T8" s="13">
        <v>0</v>
      </c>
      <c r="V8" s="3" t="s">
        <v>79</v>
      </c>
      <c r="W8" s="20">
        <v>0</v>
      </c>
      <c r="X8" s="13">
        <v>0</v>
      </c>
      <c r="Z8" s="3" t="s">
        <v>78</v>
      </c>
      <c r="AA8" s="20">
        <v>0</v>
      </c>
      <c r="AB8" s="13">
        <v>0</v>
      </c>
      <c r="AD8" s="3" t="s">
        <v>79</v>
      </c>
      <c r="AE8" s="20">
        <v>1</v>
      </c>
      <c r="AF8" s="13">
        <v>2.7777777777777777</v>
      </c>
    </row>
    <row r="9" spans="2:32" x14ac:dyDescent="0.2">
      <c r="B9" s="3" t="s">
        <v>80</v>
      </c>
      <c r="C9" s="20">
        <v>0</v>
      </c>
      <c r="D9" s="13">
        <v>0</v>
      </c>
      <c r="F9" s="3" t="s">
        <v>81</v>
      </c>
      <c r="G9" s="20">
        <v>0</v>
      </c>
      <c r="H9" s="13">
        <v>0</v>
      </c>
      <c r="J9" s="3" t="s">
        <v>80</v>
      </c>
      <c r="K9" s="20">
        <v>0</v>
      </c>
      <c r="L9" s="13">
        <v>0</v>
      </c>
      <c r="N9" s="3" t="s">
        <v>81</v>
      </c>
      <c r="O9" s="20">
        <v>0</v>
      </c>
      <c r="P9" s="13">
        <v>0</v>
      </c>
      <c r="R9" s="3" t="s">
        <v>80</v>
      </c>
      <c r="S9" s="20">
        <v>0</v>
      </c>
      <c r="T9" s="13">
        <v>0</v>
      </c>
      <c r="V9" s="3" t="s">
        <v>81</v>
      </c>
      <c r="W9" s="20">
        <v>0</v>
      </c>
      <c r="X9" s="13">
        <v>0</v>
      </c>
      <c r="Z9" s="3" t="s">
        <v>80</v>
      </c>
      <c r="AA9" s="20">
        <v>0</v>
      </c>
      <c r="AB9" s="13">
        <v>0</v>
      </c>
      <c r="AD9" s="3" t="s">
        <v>81</v>
      </c>
      <c r="AE9" s="20">
        <v>0</v>
      </c>
      <c r="AF9" s="13">
        <v>0</v>
      </c>
    </row>
    <row r="10" spans="2:32" x14ac:dyDescent="0.2">
      <c r="B10" s="3" t="s">
        <v>82</v>
      </c>
      <c r="C10" s="20">
        <v>0</v>
      </c>
      <c r="D10" s="13">
        <v>0</v>
      </c>
      <c r="F10" s="3" t="s">
        <v>83</v>
      </c>
      <c r="G10" s="20">
        <v>0</v>
      </c>
      <c r="H10" s="13">
        <v>0</v>
      </c>
      <c r="J10" s="3" t="s">
        <v>82</v>
      </c>
      <c r="K10" s="20">
        <v>0</v>
      </c>
      <c r="L10" s="13">
        <v>0</v>
      </c>
      <c r="N10" s="3" t="s">
        <v>83</v>
      </c>
      <c r="O10" s="20">
        <v>0</v>
      </c>
      <c r="P10" s="13">
        <v>0</v>
      </c>
      <c r="R10" s="3" t="s">
        <v>82</v>
      </c>
      <c r="S10" s="20">
        <v>1</v>
      </c>
      <c r="T10" s="13">
        <v>2.7777777777777777</v>
      </c>
      <c r="V10" s="3" t="s">
        <v>83</v>
      </c>
      <c r="W10" s="20">
        <v>0</v>
      </c>
      <c r="X10" s="13">
        <v>0</v>
      </c>
      <c r="Z10" s="3" t="s">
        <v>82</v>
      </c>
      <c r="AA10" s="20">
        <v>1</v>
      </c>
      <c r="AB10" s="13">
        <v>2.7777777777777777</v>
      </c>
      <c r="AD10" s="3" t="s">
        <v>83</v>
      </c>
      <c r="AE10" s="20">
        <v>0</v>
      </c>
      <c r="AF10" s="13">
        <v>0</v>
      </c>
    </row>
    <row r="11" spans="2:32" x14ac:dyDescent="0.2">
      <c r="B11" s="3" t="s">
        <v>84</v>
      </c>
      <c r="C11" s="20">
        <v>0</v>
      </c>
      <c r="D11" s="13">
        <v>0</v>
      </c>
      <c r="F11" s="3" t="s">
        <v>85</v>
      </c>
      <c r="G11" s="20">
        <v>0</v>
      </c>
      <c r="H11" s="13">
        <v>0</v>
      </c>
      <c r="J11" s="3" t="s">
        <v>84</v>
      </c>
      <c r="K11" s="20">
        <v>0</v>
      </c>
      <c r="L11" s="13">
        <v>0</v>
      </c>
      <c r="N11" s="3" t="s">
        <v>85</v>
      </c>
      <c r="O11" s="20">
        <v>0</v>
      </c>
      <c r="P11" s="13">
        <v>0</v>
      </c>
      <c r="R11" s="3" t="s">
        <v>84</v>
      </c>
      <c r="S11" s="20">
        <v>0</v>
      </c>
      <c r="T11" s="13">
        <v>0</v>
      </c>
      <c r="V11" s="3" t="s">
        <v>85</v>
      </c>
      <c r="W11" s="20">
        <v>0</v>
      </c>
      <c r="X11" s="13">
        <v>0</v>
      </c>
      <c r="Z11" s="3" t="s">
        <v>84</v>
      </c>
      <c r="AA11" s="20">
        <v>0</v>
      </c>
      <c r="AB11" s="13">
        <v>0</v>
      </c>
      <c r="AD11" s="3" t="s">
        <v>85</v>
      </c>
      <c r="AE11" s="20">
        <v>0</v>
      </c>
      <c r="AF11" s="13">
        <v>0</v>
      </c>
    </row>
    <row r="12" spans="2:32" x14ac:dyDescent="0.2">
      <c r="B12" s="3" t="s">
        <v>86</v>
      </c>
      <c r="C12" s="20">
        <v>0</v>
      </c>
      <c r="D12" s="13">
        <v>0</v>
      </c>
      <c r="F12" s="3" t="s">
        <v>87</v>
      </c>
      <c r="G12" s="20">
        <v>0</v>
      </c>
      <c r="H12" s="13">
        <v>0</v>
      </c>
      <c r="J12" s="3" t="s">
        <v>86</v>
      </c>
      <c r="K12" s="20">
        <v>0</v>
      </c>
      <c r="L12" s="13">
        <v>0</v>
      </c>
      <c r="N12" s="3" t="s">
        <v>87</v>
      </c>
      <c r="O12" s="20">
        <v>0</v>
      </c>
      <c r="P12" s="13">
        <v>0</v>
      </c>
      <c r="R12" s="3" t="s">
        <v>86</v>
      </c>
      <c r="S12" s="20">
        <v>0</v>
      </c>
      <c r="T12" s="13">
        <v>0</v>
      </c>
      <c r="V12" s="3" t="s">
        <v>87</v>
      </c>
      <c r="W12" s="20">
        <v>0</v>
      </c>
      <c r="X12" s="13">
        <v>0</v>
      </c>
      <c r="Z12" s="3" t="s">
        <v>86</v>
      </c>
      <c r="AA12" s="20">
        <v>0</v>
      </c>
      <c r="AB12" s="13">
        <v>0</v>
      </c>
      <c r="AD12" s="3" t="s">
        <v>87</v>
      </c>
      <c r="AE12" s="20">
        <v>0</v>
      </c>
      <c r="AF12" s="13">
        <v>0</v>
      </c>
    </row>
    <row r="13" spans="2:32" x14ac:dyDescent="0.2">
      <c r="B13" s="3" t="s">
        <v>88</v>
      </c>
      <c r="C13" s="20">
        <v>0</v>
      </c>
      <c r="D13" s="13">
        <v>0</v>
      </c>
      <c r="F13" s="3" t="s">
        <v>89</v>
      </c>
      <c r="G13" s="20">
        <v>0</v>
      </c>
      <c r="H13" s="13">
        <v>0</v>
      </c>
      <c r="J13" s="3" t="s">
        <v>88</v>
      </c>
      <c r="K13" s="20">
        <v>0</v>
      </c>
      <c r="L13" s="13">
        <v>0</v>
      </c>
      <c r="N13" s="3" t="s">
        <v>89</v>
      </c>
      <c r="O13" s="20">
        <v>0</v>
      </c>
      <c r="P13" s="13">
        <v>0</v>
      </c>
      <c r="R13" s="3" t="s">
        <v>88</v>
      </c>
      <c r="S13" s="20">
        <v>0</v>
      </c>
      <c r="T13" s="13">
        <v>0</v>
      </c>
      <c r="V13" s="3" t="s">
        <v>89</v>
      </c>
      <c r="W13" s="20">
        <v>0</v>
      </c>
      <c r="X13" s="13">
        <v>0</v>
      </c>
      <c r="Z13" s="3" t="s">
        <v>88</v>
      </c>
      <c r="AA13" s="20">
        <v>0</v>
      </c>
      <c r="AB13" s="13">
        <v>0</v>
      </c>
      <c r="AD13" s="3" t="s">
        <v>89</v>
      </c>
      <c r="AE13" s="20">
        <v>0</v>
      </c>
      <c r="AF13" s="13">
        <v>0</v>
      </c>
    </row>
    <row r="14" spans="2:32" x14ac:dyDescent="0.2">
      <c r="B14" s="3" t="s">
        <v>90</v>
      </c>
      <c r="C14" s="20">
        <v>0</v>
      </c>
      <c r="D14" s="13">
        <v>0</v>
      </c>
      <c r="F14" s="3" t="s">
        <v>91</v>
      </c>
      <c r="G14" s="20">
        <v>0</v>
      </c>
      <c r="H14" s="13">
        <v>0</v>
      </c>
      <c r="J14" s="3" t="s">
        <v>90</v>
      </c>
      <c r="K14" s="20">
        <v>0</v>
      </c>
      <c r="L14" s="13">
        <v>0</v>
      </c>
      <c r="N14" s="3" t="s">
        <v>91</v>
      </c>
      <c r="O14" s="20">
        <v>0</v>
      </c>
      <c r="P14" s="13">
        <v>0</v>
      </c>
      <c r="R14" s="3" t="s">
        <v>90</v>
      </c>
      <c r="S14" s="20">
        <v>0</v>
      </c>
      <c r="T14" s="13">
        <v>0</v>
      </c>
      <c r="V14" s="3" t="s">
        <v>91</v>
      </c>
      <c r="W14" s="20">
        <v>0</v>
      </c>
      <c r="X14" s="13">
        <v>0</v>
      </c>
      <c r="Z14" s="3" t="s">
        <v>90</v>
      </c>
      <c r="AA14" s="20">
        <v>0</v>
      </c>
      <c r="AB14" s="13">
        <v>0</v>
      </c>
      <c r="AD14" s="3" t="s">
        <v>91</v>
      </c>
      <c r="AE14" s="20">
        <v>0</v>
      </c>
      <c r="AF14" s="13">
        <v>0</v>
      </c>
    </row>
    <row r="15" spans="2:32" x14ac:dyDescent="0.2">
      <c r="B15" s="3" t="s">
        <v>92</v>
      </c>
      <c r="C15" s="20">
        <v>0</v>
      </c>
      <c r="D15" s="13">
        <v>0</v>
      </c>
      <c r="F15" s="3" t="s">
        <v>93</v>
      </c>
      <c r="G15" s="20">
        <v>0</v>
      </c>
      <c r="H15" s="13">
        <v>0</v>
      </c>
      <c r="J15" s="3" t="s">
        <v>92</v>
      </c>
      <c r="K15" s="20">
        <v>0</v>
      </c>
      <c r="L15" s="13">
        <v>0</v>
      </c>
      <c r="N15" s="3" t="s">
        <v>93</v>
      </c>
      <c r="O15" s="20">
        <v>0</v>
      </c>
      <c r="P15" s="13">
        <v>0</v>
      </c>
      <c r="R15" s="3" t="s">
        <v>92</v>
      </c>
      <c r="S15" s="20">
        <v>0</v>
      </c>
      <c r="T15" s="13">
        <v>0</v>
      </c>
      <c r="V15" s="3" t="s">
        <v>93</v>
      </c>
      <c r="W15" s="20">
        <v>0</v>
      </c>
      <c r="X15" s="13">
        <v>0</v>
      </c>
      <c r="Z15" s="3" t="s">
        <v>92</v>
      </c>
      <c r="AA15" s="20">
        <v>0</v>
      </c>
      <c r="AB15" s="13">
        <v>0</v>
      </c>
      <c r="AD15" s="3" t="s">
        <v>93</v>
      </c>
      <c r="AE15" s="20">
        <v>0</v>
      </c>
      <c r="AF15" s="13">
        <v>0</v>
      </c>
    </row>
    <row r="16" spans="2:32" x14ac:dyDescent="0.2">
      <c r="B16" s="3" t="s">
        <v>94</v>
      </c>
      <c r="C16" s="20">
        <v>1</v>
      </c>
      <c r="D16" s="13">
        <v>2.9411764705882351</v>
      </c>
      <c r="F16" s="3" t="s">
        <v>95</v>
      </c>
      <c r="G16" s="20">
        <v>0</v>
      </c>
      <c r="H16" s="13">
        <v>0</v>
      </c>
      <c r="J16" s="3" t="s">
        <v>94</v>
      </c>
      <c r="K16" s="20">
        <v>1</v>
      </c>
      <c r="L16" s="13">
        <v>2.9411764705882351</v>
      </c>
      <c r="N16" s="3" t="s">
        <v>95</v>
      </c>
      <c r="O16" s="20">
        <v>0</v>
      </c>
      <c r="P16" s="13">
        <v>0</v>
      </c>
      <c r="R16" s="3" t="s">
        <v>94</v>
      </c>
      <c r="S16" s="20">
        <v>0</v>
      </c>
      <c r="T16" s="13">
        <v>0</v>
      </c>
      <c r="V16" s="3" t="s">
        <v>95</v>
      </c>
      <c r="W16" s="20">
        <v>0</v>
      </c>
      <c r="X16" s="13">
        <v>0</v>
      </c>
      <c r="Z16" s="3" t="s">
        <v>94</v>
      </c>
      <c r="AA16" s="20">
        <v>0</v>
      </c>
      <c r="AB16" s="13">
        <v>0</v>
      </c>
      <c r="AD16" s="3" t="s">
        <v>95</v>
      </c>
      <c r="AE16" s="20">
        <v>0</v>
      </c>
      <c r="AF16" s="13">
        <v>0</v>
      </c>
    </row>
    <row r="17" spans="2:32" x14ac:dyDescent="0.2">
      <c r="B17" s="3" t="s">
        <v>96</v>
      </c>
      <c r="C17" s="20">
        <v>0</v>
      </c>
      <c r="D17" s="13">
        <v>0</v>
      </c>
      <c r="F17" s="3" t="s">
        <v>97</v>
      </c>
      <c r="G17" s="20">
        <v>0</v>
      </c>
      <c r="H17" s="13">
        <v>0</v>
      </c>
      <c r="J17" s="3" t="s">
        <v>96</v>
      </c>
      <c r="K17" s="20">
        <v>0</v>
      </c>
      <c r="L17" s="13">
        <v>0</v>
      </c>
      <c r="N17" s="3" t="s">
        <v>97</v>
      </c>
      <c r="O17" s="20">
        <v>0</v>
      </c>
      <c r="P17" s="13">
        <v>0</v>
      </c>
      <c r="R17" s="3" t="s">
        <v>96</v>
      </c>
      <c r="S17" s="20">
        <v>0</v>
      </c>
      <c r="T17" s="13">
        <v>0</v>
      </c>
      <c r="V17" s="3" t="s">
        <v>97</v>
      </c>
      <c r="W17" s="20">
        <v>1</v>
      </c>
      <c r="X17" s="13">
        <v>2.7777777777777777</v>
      </c>
      <c r="Z17" s="3" t="s">
        <v>96</v>
      </c>
      <c r="AA17" s="20">
        <v>0</v>
      </c>
      <c r="AB17" s="13">
        <v>0</v>
      </c>
      <c r="AD17" s="3" t="s">
        <v>97</v>
      </c>
      <c r="AE17" s="20">
        <v>0</v>
      </c>
      <c r="AF17" s="13">
        <v>0</v>
      </c>
    </row>
    <row r="18" spans="2:32" x14ac:dyDescent="0.2">
      <c r="B18" s="3" t="s">
        <v>26</v>
      </c>
      <c r="C18" s="20">
        <v>18</v>
      </c>
      <c r="D18" s="13">
        <v>52.941176470588239</v>
      </c>
      <c r="F18" s="3" t="s">
        <v>26</v>
      </c>
      <c r="G18" s="20">
        <v>11</v>
      </c>
      <c r="H18" s="13">
        <v>32.352941176470587</v>
      </c>
      <c r="J18" s="3" t="s">
        <v>26</v>
      </c>
      <c r="K18" s="20">
        <v>11</v>
      </c>
      <c r="L18" s="13">
        <v>32.352941176470587</v>
      </c>
      <c r="N18" s="3" t="s">
        <v>26</v>
      </c>
      <c r="O18" s="20">
        <v>3</v>
      </c>
      <c r="P18" s="13">
        <v>8.8235294117647065</v>
      </c>
      <c r="R18" s="3" t="s">
        <v>26</v>
      </c>
      <c r="S18" s="20">
        <v>3</v>
      </c>
      <c r="T18" s="13">
        <v>8.3333333333333321</v>
      </c>
      <c r="V18" s="3" t="s">
        <v>26</v>
      </c>
      <c r="W18" s="20">
        <v>3</v>
      </c>
      <c r="X18" s="13">
        <v>8.3333333333333321</v>
      </c>
      <c r="Z18" s="3" t="s">
        <v>26</v>
      </c>
      <c r="AA18" s="20">
        <v>3</v>
      </c>
      <c r="AB18" s="13">
        <v>8.3333333333333321</v>
      </c>
      <c r="AD18" s="3" t="s">
        <v>26</v>
      </c>
      <c r="AE18" s="20">
        <v>3</v>
      </c>
      <c r="AF18" s="13">
        <v>8.3333333333333321</v>
      </c>
    </row>
    <row r="19" spans="2:32" x14ac:dyDescent="0.2">
      <c r="B19" s="5" t="s">
        <v>10</v>
      </c>
      <c r="C19" s="19">
        <v>34</v>
      </c>
      <c r="D19" s="251">
        <v>100</v>
      </c>
      <c r="F19" s="5" t="s">
        <v>10</v>
      </c>
      <c r="G19" s="19">
        <v>34</v>
      </c>
      <c r="H19" s="251">
        <v>100</v>
      </c>
      <c r="J19" s="5" t="s">
        <v>10</v>
      </c>
      <c r="K19" s="19">
        <v>34</v>
      </c>
      <c r="L19" s="251">
        <v>100</v>
      </c>
      <c r="N19" s="5" t="s">
        <v>10</v>
      </c>
      <c r="O19" s="19">
        <v>34</v>
      </c>
      <c r="P19" s="251">
        <v>100</v>
      </c>
      <c r="R19" s="5" t="s">
        <v>10</v>
      </c>
      <c r="S19" s="19">
        <v>36</v>
      </c>
      <c r="T19" s="12">
        <v>100</v>
      </c>
      <c r="V19" s="5" t="s">
        <v>10</v>
      </c>
      <c r="W19" s="19">
        <v>36</v>
      </c>
      <c r="X19" s="12">
        <v>100</v>
      </c>
      <c r="Z19" s="5" t="s">
        <v>10</v>
      </c>
      <c r="AA19" s="19">
        <v>36</v>
      </c>
      <c r="AB19" s="12">
        <v>100</v>
      </c>
      <c r="AD19" s="5" t="s">
        <v>10</v>
      </c>
      <c r="AE19" s="19">
        <v>36</v>
      </c>
      <c r="AF19" s="12">
        <v>100</v>
      </c>
    </row>
    <row r="20" spans="2:32" x14ac:dyDescent="0.2">
      <c r="H20" s="13"/>
    </row>
    <row r="21" spans="2:32" x14ac:dyDescent="0.2">
      <c r="B21" s="24">
        <v>38504</v>
      </c>
      <c r="H21" s="13"/>
      <c r="J21" s="3" t="s">
        <v>70</v>
      </c>
      <c r="R21" s="22">
        <v>40848</v>
      </c>
      <c r="Z21" s="22">
        <v>42309</v>
      </c>
    </row>
    <row r="22" spans="2:32" x14ac:dyDescent="0.2">
      <c r="B22" s="3" t="s">
        <v>98</v>
      </c>
      <c r="H22" s="13"/>
      <c r="J22" s="3" t="s">
        <v>98</v>
      </c>
      <c r="R22" s="3" t="s">
        <v>98</v>
      </c>
      <c r="Z22" s="3" t="s">
        <v>98</v>
      </c>
    </row>
    <row r="23" spans="2:32" x14ac:dyDescent="0.2">
      <c r="B23" s="5" t="s">
        <v>72</v>
      </c>
      <c r="C23" s="19" t="s">
        <v>505</v>
      </c>
      <c r="D23" s="5" t="s">
        <v>7</v>
      </c>
      <c r="F23" s="5" t="s">
        <v>74</v>
      </c>
      <c r="G23" s="19" t="s">
        <v>505</v>
      </c>
      <c r="H23" s="12" t="s">
        <v>7</v>
      </c>
      <c r="J23" s="5" t="s">
        <v>72</v>
      </c>
      <c r="K23" s="19" t="s">
        <v>505</v>
      </c>
      <c r="L23" s="12" t="s">
        <v>7</v>
      </c>
      <c r="N23" s="5" t="s">
        <v>74</v>
      </c>
      <c r="O23" s="19" t="s">
        <v>505</v>
      </c>
      <c r="P23" s="12" t="s">
        <v>7</v>
      </c>
      <c r="R23" s="5" t="s">
        <v>72</v>
      </c>
      <c r="S23" s="19" t="s">
        <v>505</v>
      </c>
      <c r="T23" s="12" t="s">
        <v>7</v>
      </c>
      <c r="V23" s="5" t="s">
        <v>74</v>
      </c>
      <c r="W23" s="19" t="s">
        <v>505</v>
      </c>
      <c r="X23" s="12" t="s">
        <v>7</v>
      </c>
      <c r="Z23" s="5" t="s">
        <v>72</v>
      </c>
      <c r="AA23" s="19" t="s">
        <v>505</v>
      </c>
      <c r="AB23" s="12" t="s">
        <v>7</v>
      </c>
      <c r="AD23" s="5" t="s">
        <v>74</v>
      </c>
      <c r="AE23" s="19" t="s">
        <v>505</v>
      </c>
      <c r="AF23" s="12" t="s">
        <v>7</v>
      </c>
    </row>
    <row r="24" spans="2:32" x14ac:dyDescent="0.2">
      <c r="B24" s="23">
        <v>0</v>
      </c>
      <c r="C24" s="20">
        <v>12</v>
      </c>
      <c r="D24" s="13">
        <v>35.294117647058826</v>
      </c>
      <c r="F24" s="3" t="s">
        <v>75</v>
      </c>
      <c r="G24" s="20">
        <v>20</v>
      </c>
      <c r="H24" s="13">
        <v>55.555555555555557</v>
      </c>
      <c r="J24" s="23">
        <v>0</v>
      </c>
      <c r="K24" s="20">
        <v>14</v>
      </c>
      <c r="L24" s="13">
        <v>41.17647058823529</v>
      </c>
      <c r="N24" s="3" t="s">
        <v>75</v>
      </c>
      <c r="O24" s="20">
        <v>23</v>
      </c>
      <c r="P24" s="13">
        <v>67.64705882352942</v>
      </c>
      <c r="R24" s="3">
        <v>0</v>
      </c>
      <c r="S24" s="20">
        <v>33</v>
      </c>
      <c r="T24" s="13">
        <v>91.666666666666657</v>
      </c>
      <c r="V24" s="3" t="s">
        <v>75</v>
      </c>
      <c r="W24" s="20">
        <v>33</v>
      </c>
      <c r="X24" s="13">
        <v>91.666666666666657</v>
      </c>
      <c r="Z24" s="23">
        <v>0</v>
      </c>
      <c r="AA24" s="20">
        <v>33</v>
      </c>
      <c r="AB24" s="13">
        <v>91.666666666666657</v>
      </c>
      <c r="AD24" s="3" t="s">
        <v>75</v>
      </c>
      <c r="AE24" s="20">
        <v>33</v>
      </c>
      <c r="AF24" s="13">
        <v>91.666666666666657</v>
      </c>
    </row>
    <row r="25" spans="2:32" x14ac:dyDescent="0.2">
      <c r="B25" s="3" t="s">
        <v>76</v>
      </c>
      <c r="C25" s="20">
        <v>0</v>
      </c>
      <c r="D25" s="13">
        <v>0</v>
      </c>
      <c r="F25" s="3" t="s">
        <v>77</v>
      </c>
      <c r="G25" s="20">
        <v>0</v>
      </c>
      <c r="H25" s="13">
        <v>0</v>
      </c>
      <c r="J25" s="3" t="s">
        <v>76</v>
      </c>
      <c r="K25" s="20">
        <v>0</v>
      </c>
      <c r="L25" s="13">
        <v>0</v>
      </c>
      <c r="N25" s="3" t="s">
        <v>77</v>
      </c>
      <c r="O25" s="20">
        <v>0</v>
      </c>
      <c r="P25" s="13">
        <v>0</v>
      </c>
      <c r="R25" s="3" t="s">
        <v>76</v>
      </c>
      <c r="S25" s="20">
        <v>0</v>
      </c>
      <c r="T25" s="13">
        <v>0</v>
      </c>
      <c r="V25" s="3" t="s">
        <v>77</v>
      </c>
      <c r="W25" s="20">
        <v>0</v>
      </c>
      <c r="X25" s="13">
        <v>0</v>
      </c>
      <c r="Z25" s="3" t="s">
        <v>76</v>
      </c>
      <c r="AA25" s="20">
        <v>0</v>
      </c>
      <c r="AB25" s="13">
        <v>0</v>
      </c>
      <c r="AD25" s="3" t="s">
        <v>77</v>
      </c>
      <c r="AE25" s="20">
        <v>0</v>
      </c>
      <c r="AF25" s="13">
        <v>0</v>
      </c>
    </row>
    <row r="26" spans="2:32" x14ac:dyDescent="0.2">
      <c r="B26" s="3" t="s">
        <v>78</v>
      </c>
      <c r="C26" s="20">
        <v>0</v>
      </c>
      <c r="D26" s="13">
        <v>0</v>
      </c>
      <c r="F26" s="3" t="s">
        <v>79</v>
      </c>
      <c r="G26" s="20">
        <v>0</v>
      </c>
      <c r="H26" s="13">
        <v>0</v>
      </c>
      <c r="J26" s="3" t="s">
        <v>78</v>
      </c>
      <c r="K26" s="20">
        <v>0</v>
      </c>
      <c r="L26" s="13">
        <v>0</v>
      </c>
      <c r="N26" s="3" t="s">
        <v>79</v>
      </c>
      <c r="O26" s="20">
        <v>0</v>
      </c>
      <c r="P26" s="13">
        <v>0</v>
      </c>
      <c r="R26" s="3" t="s">
        <v>78</v>
      </c>
      <c r="S26" s="20">
        <v>0</v>
      </c>
      <c r="T26" s="13">
        <v>0</v>
      </c>
      <c r="V26" s="3" t="s">
        <v>79</v>
      </c>
      <c r="W26" s="20">
        <v>0</v>
      </c>
      <c r="X26" s="13">
        <v>0</v>
      </c>
      <c r="Z26" s="3" t="s">
        <v>78</v>
      </c>
      <c r="AA26" s="20">
        <v>0</v>
      </c>
      <c r="AB26" s="13">
        <v>0</v>
      </c>
      <c r="AD26" s="3" t="s">
        <v>79</v>
      </c>
      <c r="AE26" s="20">
        <v>0</v>
      </c>
      <c r="AF26" s="13">
        <v>0</v>
      </c>
    </row>
    <row r="27" spans="2:32" x14ac:dyDescent="0.2">
      <c r="B27" s="3" t="s">
        <v>80</v>
      </c>
      <c r="C27" s="20">
        <v>0</v>
      </c>
      <c r="D27" s="13">
        <v>0</v>
      </c>
      <c r="F27" s="3" t="s">
        <v>81</v>
      </c>
      <c r="G27" s="20">
        <v>0</v>
      </c>
      <c r="H27" s="13">
        <v>0</v>
      </c>
      <c r="J27" s="3" t="s">
        <v>80</v>
      </c>
      <c r="K27" s="20">
        <v>0</v>
      </c>
      <c r="L27" s="13">
        <v>0</v>
      </c>
      <c r="N27" s="3" t="s">
        <v>81</v>
      </c>
      <c r="O27" s="20">
        <v>0</v>
      </c>
      <c r="P27" s="13">
        <v>0</v>
      </c>
      <c r="R27" s="3" t="s">
        <v>80</v>
      </c>
      <c r="S27" s="20">
        <v>0</v>
      </c>
      <c r="T27" s="13">
        <v>0</v>
      </c>
      <c r="V27" s="3" t="s">
        <v>81</v>
      </c>
      <c r="W27" s="20">
        <v>0</v>
      </c>
      <c r="X27" s="13">
        <v>0</v>
      </c>
      <c r="Z27" s="3" t="s">
        <v>80</v>
      </c>
      <c r="AA27" s="20">
        <v>0</v>
      </c>
      <c r="AB27" s="13">
        <v>0</v>
      </c>
      <c r="AD27" s="3" t="s">
        <v>81</v>
      </c>
      <c r="AE27" s="20">
        <v>0</v>
      </c>
      <c r="AF27" s="13">
        <v>0</v>
      </c>
    </row>
    <row r="28" spans="2:32" x14ac:dyDescent="0.2">
      <c r="B28" s="3" t="s">
        <v>82</v>
      </c>
      <c r="C28" s="20">
        <v>0</v>
      </c>
      <c r="D28" s="13">
        <v>0</v>
      </c>
      <c r="F28" s="3" t="s">
        <v>83</v>
      </c>
      <c r="G28" s="20">
        <v>0</v>
      </c>
      <c r="H28" s="13">
        <v>0</v>
      </c>
      <c r="J28" s="3" t="s">
        <v>82</v>
      </c>
      <c r="K28" s="20">
        <v>0</v>
      </c>
      <c r="L28" s="13">
        <v>0</v>
      </c>
      <c r="N28" s="3" t="s">
        <v>83</v>
      </c>
      <c r="O28" s="20">
        <v>0</v>
      </c>
      <c r="P28" s="13">
        <v>0</v>
      </c>
      <c r="R28" s="3" t="s">
        <v>82</v>
      </c>
      <c r="S28" s="20">
        <v>0</v>
      </c>
      <c r="T28" s="13">
        <v>0</v>
      </c>
      <c r="V28" s="3" t="s">
        <v>83</v>
      </c>
      <c r="W28" s="20">
        <v>0</v>
      </c>
      <c r="X28" s="13">
        <v>0</v>
      </c>
      <c r="Z28" s="3" t="s">
        <v>82</v>
      </c>
      <c r="AA28" s="20">
        <v>0</v>
      </c>
      <c r="AB28" s="13">
        <v>0</v>
      </c>
      <c r="AD28" s="3" t="s">
        <v>83</v>
      </c>
      <c r="AE28" s="20">
        <v>0</v>
      </c>
      <c r="AF28" s="13">
        <v>0</v>
      </c>
    </row>
    <row r="29" spans="2:32" x14ac:dyDescent="0.2">
      <c r="B29" s="3" t="s">
        <v>84</v>
      </c>
      <c r="C29" s="20">
        <v>0</v>
      </c>
      <c r="D29" s="13">
        <v>0</v>
      </c>
      <c r="F29" s="3" t="s">
        <v>85</v>
      </c>
      <c r="G29" s="20">
        <v>0</v>
      </c>
      <c r="H29" s="13">
        <v>0</v>
      </c>
      <c r="J29" s="3" t="s">
        <v>84</v>
      </c>
      <c r="K29" s="20">
        <v>0</v>
      </c>
      <c r="L29" s="13">
        <v>0</v>
      </c>
      <c r="N29" s="3" t="s">
        <v>85</v>
      </c>
      <c r="O29" s="20">
        <v>0</v>
      </c>
      <c r="P29" s="13">
        <v>0</v>
      </c>
      <c r="R29" s="3" t="s">
        <v>84</v>
      </c>
      <c r="S29" s="20">
        <v>0</v>
      </c>
      <c r="T29" s="13">
        <v>0</v>
      </c>
      <c r="V29" s="3" t="s">
        <v>85</v>
      </c>
      <c r="W29" s="20">
        <v>0</v>
      </c>
      <c r="X29" s="13">
        <v>0</v>
      </c>
      <c r="Z29" s="3" t="s">
        <v>84</v>
      </c>
      <c r="AA29" s="20">
        <v>0</v>
      </c>
      <c r="AB29" s="13">
        <v>0</v>
      </c>
      <c r="AD29" s="3" t="s">
        <v>85</v>
      </c>
      <c r="AE29" s="20">
        <v>0</v>
      </c>
      <c r="AF29" s="13">
        <v>0</v>
      </c>
    </row>
    <row r="30" spans="2:32" x14ac:dyDescent="0.2">
      <c r="B30" s="3" t="s">
        <v>86</v>
      </c>
      <c r="C30" s="20">
        <v>0</v>
      </c>
      <c r="D30" s="13">
        <v>0</v>
      </c>
      <c r="F30" s="3" t="s">
        <v>87</v>
      </c>
      <c r="G30" s="20">
        <v>0</v>
      </c>
      <c r="H30" s="13">
        <v>0</v>
      </c>
      <c r="J30" s="3" t="s">
        <v>86</v>
      </c>
      <c r="K30" s="20">
        <v>0</v>
      </c>
      <c r="L30" s="13">
        <v>0</v>
      </c>
      <c r="N30" s="3" t="s">
        <v>87</v>
      </c>
      <c r="O30" s="20">
        <v>0</v>
      </c>
      <c r="P30" s="13">
        <v>0</v>
      </c>
      <c r="R30" s="3" t="s">
        <v>86</v>
      </c>
      <c r="S30" s="20">
        <v>0</v>
      </c>
      <c r="T30" s="13">
        <v>0</v>
      </c>
      <c r="V30" s="3" t="s">
        <v>87</v>
      </c>
      <c r="W30" s="20">
        <v>0</v>
      </c>
      <c r="X30" s="13">
        <v>0</v>
      </c>
      <c r="Z30" s="3" t="s">
        <v>86</v>
      </c>
      <c r="AA30" s="20">
        <v>0</v>
      </c>
      <c r="AB30" s="13">
        <v>0</v>
      </c>
      <c r="AD30" s="3" t="s">
        <v>87</v>
      </c>
      <c r="AE30" s="20">
        <v>0</v>
      </c>
      <c r="AF30" s="13">
        <v>0</v>
      </c>
    </row>
    <row r="31" spans="2:32" x14ac:dyDescent="0.2">
      <c r="B31" s="3" t="s">
        <v>88</v>
      </c>
      <c r="C31" s="20">
        <v>0</v>
      </c>
      <c r="D31" s="13">
        <v>0</v>
      </c>
      <c r="F31" s="3" t="s">
        <v>89</v>
      </c>
      <c r="G31" s="20">
        <v>0</v>
      </c>
      <c r="H31" s="13">
        <v>0</v>
      </c>
      <c r="J31" s="3" t="s">
        <v>88</v>
      </c>
      <c r="K31" s="20">
        <v>0</v>
      </c>
      <c r="L31" s="13">
        <v>0</v>
      </c>
      <c r="N31" s="3" t="s">
        <v>89</v>
      </c>
      <c r="O31" s="20">
        <v>0</v>
      </c>
      <c r="P31" s="13">
        <v>0</v>
      </c>
      <c r="R31" s="3" t="s">
        <v>88</v>
      </c>
      <c r="S31" s="20">
        <v>0</v>
      </c>
      <c r="T31" s="13">
        <v>0</v>
      </c>
      <c r="V31" s="3" t="s">
        <v>89</v>
      </c>
      <c r="W31" s="20">
        <v>0</v>
      </c>
      <c r="X31" s="13">
        <v>0</v>
      </c>
      <c r="Z31" s="3" t="s">
        <v>88</v>
      </c>
      <c r="AA31" s="20">
        <v>0</v>
      </c>
      <c r="AB31" s="13">
        <v>0</v>
      </c>
      <c r="AD31" s="3" t="s">
        <v>89</v>
      </c>
      <c r="AE31" s="20">
        <v>0</v>
      </c>
      <c r="AF31" s="13">
        <v>0</v>
      </c>
    </row>
    <row r="32" spans="2:32" x14ac:dyDescent="0.2">
      <c r="B32" s="3" t="s">
        <v>90</v>
      </c>
      <c r="C32" s="20">
        <v>0</v>
      </c>
      <c r="D32" s="13">
        <v>0</v>
      </c>
      <c r="F32" s="3" t="s">
        <v>91</v>
      </c>
      <c r="G32" s="20">
        <v>0</v>
      </c>
      <c r="H32" s="13">
        <v>0</v>
      </c>
      <c r="J32" s="3" t="s">
        <v>90</v>
      </c>
      <c r="K32" s="20">
        <v>0</v>
      </c>
      <c r="L32" s="13">
        <v>0</v>
      </c>
      <c r="N32" s="3" t="s">
        <v>91</v>
      </c>
      <c r="O32" s="20">
        <v>0</v>
      </c>
      <c r="P32" s="13">
        <v>0</v>
      </c>
      <c r="R32" s="3" t="s">
        <v>90</v>
      </c>
      <c r="S32" s="20">
        <v>0</v>
      </c>
      <c r="T32" s="13">
        <v>0</v>
      </c>
      <c r="V32" s="3" t="s">
        <v>91</v>
      </c>
      <c r="W32" s="20">
        <v>0</v>
      </c>
      <c r="X32" s="13">
        <v>0</v>
      </c>
      <c r="Z32" s="3" t="s">
        <v>90</v>
      </c>
      <c r="AA32" s="20">
        <v>0</v>
      </c>
      <c r="AB32" s="13">
        <v>0</v>
      </c>
      <c r="AD32" s="3" t="s">
        <v>91</v>
      </c>
      <c r="AE32" s="20">
        <v>0</v>
      </c>
      <c r="AF32" s="13">
        <v>0</v>
      </c>
    </row>
    <row r="33" spans="2:32" x14ac:dyDescent="0.2">
      <c r="B33" s="3" t="s">
        <v>92</v>
      </c>
      <c r="C33" s="20">
        <v>0</v>
      </c>
      <c r="D33" s="13">
        <v>0</v>
      </c>
      <c r="F33" s="3" t="s">
        <v>93</v>
      </c>
      <c r="G33" s="20">
        <v>0</v>
      </c>
      <c r="H33" s="13">
        <v>0</v>
      </c>
      <c r="J33" s="3" t="s">
        <v>92</v>
      </c>
      <c r="K33" s="20">
        <v>0</v>
      </c>
      <c r="L33" s="13">
        <v>0</v>
      </c>
      <c r="N33" s="3" t="s">
        <v>93</v>
      </c>
      <c r="O33" s="20">
        <v>0</v>
      </c>
      <c r="P33" s="13">
        <v>0</v>
      </c>
      <c r="R33" s="3" t="s">
        <v>92</v>
      </c>
      <c r="S33" s="20">
        <v>0</v>
      </c>
      <c r="T33" s="13">
        <v>0</v>
      </c>
      <c r="V33" s="3" t="s">
        <v>93</v>
      </c>
      <c r="W33" s="20">
        <v>0</v>
      </c>
      <c r="X33" s="13">
        <v>0</v>
      </c>
      <c r="Z33" s="3" t="s">
        <v>92</v>
      </c>
      <c r="AA33" s="20">
        <v>0</v>
      </c>
      <c r="AB33" s="13">
        <v>0</v>
      </c>
      <c r="AD33" s="3" t="s">
        <v>93</v>
      </c>
      <c r="AE33" s="20">
        <v>0</v>
      </c>
      <c r="AF33" s="13">
        <v>0</v>
      </c>
    </row>
    <row r="34" spans="2:32" x14ac:dyDescent="0.2">
      <c r="B34" s="3" t="s">
        <v>94</v>
      </c>
      <c r="C34" s="20">
        <v>0</v>
      </c>
      <c r="D34" s="13">
        <v>0</v>
      </c>
      <c r="F34" s="3" t="s">
        <v>95</v>
      </c>
      <c r="G34" s="20">
        <v>0</v>
      </c>
      <c r="H34" s="13">
        <v>0</v>
      </c>
      <c r="J34" s="3" t="s">
        <v>94</v>
      </c>
      <c r="K34" s="20">
        <v>0</v>
      </c>
      <c r="L34" s="13">
        <v>0</v>
      </c>
      <c r="N34" s="3" t="s">
        <v>95</v>
      </c>
      <c r="O34" s="20">
        <v>0</v>
      </c>
      <c r="P34" s="13">
        <v>0</v>
      </c>
      <c r="R34" s="3" t="s">
        <v>94</v>
      </c>
      <c r="S34" s="20">
        <v>0</v>
      </c>
      <c r="T34" s="13">
        <v>0</v>
      </c>
      <c r="V34" s="3" t="s">
        <v>95</v>
      </c>
      <c r="W34" s="20">
        <v>0</v>
      </c>
      <c r="X34" s="13">
        <v>0</v>
      </c>
      <c r="Z34" s="3" t="s">
        <v>94</v>
      </c>
      <c r="AA34" s="20">
        <v>0</v>
      </c>
      <c r="AB34" s="13">
        <v>0</v>
      </c>
      <c r="AD34" s="3" t="s">
        <v>95</v>
      </c>
      <c r="AE34" s="20">
        <v>0</v>
      </c>
      <c r="AF34" s="13">
        <v>0</v>
      </c>
    </row>
    <row r="35" spans="2:32" x14ac:dyDescent="0.2">
      <c r="B35" s="3" t="s">
        <v>96</v>
      </c>
      <c r="C35" s="20">
        <v>0</v>
      </c>
      <c r="D35" s="13">
        <v>0</v>
      </c>
      <c r="F35" s="3" t="s">
        <v>97</v>
      </c>
      <c r="G35" s="20">
        <v>0</v>
      </c>
      <c r="H35" s="13">
        <v>0</v>
      </c>
      <c r="J35" s="3" t="s">
        <v>96</v>
      </c>
      <c r="K35" s="20">
        <v>0</v>
      </c>
      <c r="L35" s="13">
        <v>0</v>
      </c>
      <c r="N35" s="3" t="s">
        <v>97</v>
      </c>
      <c r="O35" s="20">
        <v>0</v>
      </c>
      <c r="P35" s="13">
        <v>0</v>
      </c>
      <c r="R35" s="3" t="s">
        <v>96</v>
      </c>
      <c r="S35" s="20">
        <v>0</v>
      </c>
      <c r="T35" s="13">
        <v>0</v>
      </c>
      <c r="V35" s="3" t="s">
        <v>97</v>
      </c>
      <c r="W35" s="20">
        <v>0</v>
      </c>
      <c r="X35" s="13">
        <v>0</v>
      </c>
      <c r="Z35" s="3" t="s">
        <v>96</v>
      </c>
      <c r="AA35" s="20">
        <v>0</v>
      </c>
      <c r="AB35" s="13">
        <v>0</v>
      </c>
      <c r="AD35" s="3" t="s">
        <v>97</v>
      </c>
      <c r="AE35" s="20">
        <v>0</v>
      </c>
      <c r="AF35" s="13">
        <v>0</v>
      </c>
    </row>
    <row r="36" spans="2:32" x14ac:dyDescent="0.2">
      <c r="B36" s="3" t="s">
        <v>26</v>
      </c>
      <c r="C36" s="20">
        <v>22</v>
      </c>
      <c r="D36" s="13">
        <v>64.705882352941174</v>
      </c>
      <c r="F36" s="3" t="s">
        <v>26</v>
      </c>
      <c r="G36" s="20">
        <v>14</v>
      </c>
      <c r="H36" s="13">
        <v>38.888888888888893</v>
      </c>
      <c r="J36" s="3" t="s">
        <v>26</v>
      </c>
      <c r="K36" s="20">
        <v>20</v>
      </c>
      <c r="L36" s="13">
        <v>58.82352941176471</v>
      </c>
      <c r="N36" s="3" t="s">
        <v>26</v>
      </c>
      <c r="O36" s="20">
        <v>11</v>
      </c>
      <c r="P36" s="13">
        <v>32.352941176470587</v>
      </c>
      <c r="R36" s="3" t="s">
        <v>26</v>
      </c>
      <c r="S36" s="20">
        <v>3</v>
      </c>
      <c r="T36" s="13">
        <v>8.3333333333333321</v>
      </c>
      <c r="V36" s="3" t="s">
        <v>26</v>
      </c>
      <c r="W36" s="20">
        <v>3</v>
      </c>
      <c r="X36" s="13">
        <v>8.3333333333333321</v>
      </c>
      <c r="Z36" s="3" t="s">
        <v>26</v>
      </c>
      <c r="AA36" s="20">
        <v>3</v>
      </c>
      <c r="AB36" s="13">
        <v>8.3333333333333321</v>
      </c>
      <c r="AD36" s="3" t="s">
        <v>26</v>
      </c>
      <c r="AE36" s="20">
        <v>3</v>
      </c>
      <c r="AF36" s="13">
        <v>8.3333333333333321</v>
      </c>
    </row>
    <row r="37" spans="2:32" x14ac:dyDescent="0.2">
      <c r="B37" s="5" t="s">
        <v>10</v>
      </c>
      <c r="C37" s="19">
        <v>34</v>
      </c>
      <c r="D37" s="251">
        <v>100</v>
      </c>
      <c r="F37" s="5" t="s">
        <v>10</v>
      </c>
      <c r="G37" s="19">
        <v>36</v>
      </c>
      <c r="H37" s="251">
        <v>100</v>
      </c>
      <c r="J37" s="5" t="s">
        <v>10</v>
      </c>
      <c r="K37" s="19">
        <v>34</v>
      </c>
      <c r="L37" s="251">
        <v>100</v>
      </c>
      <c r="N37" s="5" t="s">
        <v>10</v>
      </c>
      <c r="O37" s="19">
        <v>34</v>
      </c>
      <c r="P37" s="251">
        <v>100</v>
      </c>
      <c r="R37" s="5" t="s">
        <v>10</v>
      </c>
      <c r="S37" s="19">
        <v>36</v>
      </c>
      <c r="T37" s="12">
        <v>100</v>
      </c>
      <c r="V37" s="5" t="s">
        <v>10</v>
      </c>
      <c r="W37" s="19">
        <v>36</v>
      </c>
      <c r="X37" s="12">
        <v>100</v>
      </c>
      <c r="Z37" s="5" t="s">
        <v>10</v>
      </c>
      <c r="AA37" s="19">
        <v>36</v>
      </c>
      <c r="AB37" s="12">
        <v>100</v>
      </c>
      <c r="AD37" s="5" t="s">
        <v>10</v>
      </c>
      <c r="AE37" s="19">
        <v>36</v>
      </c>
      <c r="AF37" s="12">
        <v>100</v>
      </c>
    </row>
    <row r="38" spans="2:32" x14ac:dyDescent="0.2">
      <c r="D38" s="13"/>
      <c r="H38" s="13"/>
      <c r="J38" s="3" t="s">
        <v>69</v>
      </c>
    </row>
    <row r="39" spans="2:32" x14ac:dyDescent="0.2">
      <c r="B39" s="3" t="s">
        <v>99</v>
      </c>
      <c r="D39" s="13"/>
      <c r="H39" s="13"/>
      <c r="J39" s="3" t="s">
        <v>70</v>
      </c>
      <c r="R39" s="22">
        <v>40848</v>
      </c>
      <c r="Z39" s="22">
        <v>42309</v>
      </c>
    </row>
    <row r="40" spans="2:32" x14ac:dyDescent="0.2">
      <c r="B40" s="3" t="s">
        <v>25</v>
      </c>
      <c r="D40" s="13"/>
      <c r="H40" s="13"/>
      <c r="J40" s="3" t="s">
        <v>102</v>
      </c>
      <c r="R40" s="3" t="s">
        <v>102</v>
      </c>
      <c r="Z40" s="3" t="s">
        <v>102</v>
      </c>
    </row>
    <row r="41" spans="2:32" x14ac:dyDescent="0.2">
      <c r="B41" s="5" t="s">
        <v>72</v>
      </c>
      <c r="C41" s="19" t="s">
        <v>505</v>
      </c>
      <c r="D41" s="12" t="s">
        <v>7</v>
      </c>
      <c r="F41" s="17" t="s">
        <v>74</v>
      </c>
      <c r="G41" s="21" t="s">
        <v>505</v>
      </c>
      <c r="H41" s="18" t="s">
        <v>7</v>
      </c>
      <c r="I41" s="15"/>
      <c r="J41" s="17" t="s">
        <v>72</v>
      </c>
      <c r="K41" s="21" t="s">
        <v>505</v>
      </c>
      <c r="L41" s="18" t="s">
        <v>7</v>
      </c>
      <c r="M41" s="15"/>
      <c r="N41" s="17" t="s">
        <v>74</v>
      </c>
      <c r="O41" s="21" t="s">
        <v>505</v>
      </c>
      <c r="P41" s="18" t="s">
        <v>7</v>
      </c>
      <c r="Q41" s="15"/>
      <c r="R41" s="17" t="s">
        <v>72</v>
      </c>
      <c r="S41" s="21" t="s">
        <v>505</v>
      </c>
      <c r="T41" s="18" t="s">
        <v>7</v>
      </c>
      <c r="U41" s="15"/>
      <c r="V41" s="17" t="s">
        <v>74</v>
      </c>
      <c r="W41" s="21" t="s">
        <v>505</v>
      </c>
      <c r="X41" s="18" t="s">
        <v>7</v>
      </c>
      <c r="Z41" s="17" t="s">
        <v>72</v>
      </c>
      <c r="AA41" s="21" t="s">
        <v>505</v>
      </c>
      <c r="AB41" s="18" t="s">
        <v>7</v>
      </c>
      <c r="AC41" s="15"/>
      <c r="AD41" s="17" t="s">
        <v>74</v>
      </c>
      <c r="AE41" s="21" t="s">
        <v>505</v>
      </c>
      <c r="AF41" s="18" t="s">
        <v>7</v>
      </c>
    </row>
    <row r="42" spans="2:32" x14ac:dyDescent="0.2">
      <c r="B42" s="23">
        <v>0</v>
      </c>
      <c r="C42" s="20">
        <v>12</v>
      </c>
      <c r="D42" s="13">
        <v>35.294117647058826</v>
      </c>
      <c r="F42" s="15" t="s">
        <v>75</v>
      </c>
      <c r="G42" s="25">
        <v>25</v>
      </c>
      <c r="H42" s="13">
        <v>73.529411764705884</v>
      </c>
      <c r="I42" s="15"/>
      <c r="J42" s="26">
        <v>0</v>
      </c>
      <c r="K42" s="25">
        <v>11</v>
      </c>
      <c r="L42" s="13">
        <v>32.352941176470587</v>
      </c>
      <c r="M42" s="15"/>
      <c r="N42" s="15" t="s">
        <v>75</v>
      </c>
      <c r="O42" s="25">
        <v>26</v>
      </c>
      <c r="P42" s="13">
        <v>76.470588235294116</v>
      </c>
      <c r="Q42" s="15"/>
      <c r="R42" s="15">
        <v>0</v>
      </c>
      <c r="S42" s="25">
        <v>28</v>
      </c>
      <c r="T42" s="16">
        <v>77.777777777777786</v>
      </c>
      <c r="U42" s="15"/>
      <c r="V42" s="15" t="s">
        <v>75</v>
      </c>
      <c r="W42" s="25">
        <v>33</v>
      </c>
      <c r="X42" s="16">
        <v>91.666666666666657</v>
      </c>
      <c r="Z42" s="26">
        <v>0</v>
      </c>
      <c r="AA42" s="25">
        <v>28</v>
      </c>
      <c r="AB42" s="16">
        <v>77.777777777777786</v>
      </c>
      <c r="AC42" s="15"/>
      <c r="AD42" s="15" t="s">
        <v>75</v>
      </c>
      <c r="AE42" s="25">
        <v>33</v>
      </c>
      <c r="AF42" s="16">
        <v>91.666666666666657</v>
      </c>
    </row>
    <row r="43" spans="2:32" x14ac:dyDescent="0.2">
      <c r="B43" s="3" t="s">
        <v>76</v>
      </c>
      <c r="C43" s="20">
        <v>4</v>
      </c>
      <c r="D43" s="13">
        <v>11.76470588235294</v>
      </c>
      <c r="F43" s="15" t="s">
        <v>77</v>
      </c>
      <c r="G43" s="25">
        <v>0</v>
      </c>
      <c r="H43" s="13">
        <v>0</v>
      </c>
      <c r="I43" s="15"/>
      <c r="J43" s="15" t="s">
        <v>76</v>
      </c>
      <c r="K43" s="25">
        <v>5</v>
      </c>
      <c r="L43" s="13">
        <v>14.705882352941178</v>
      </c>
      <c r="M43" s="15"/>
      <c r="N43" s="15" t="s">
        <v>77</v>
      </c>
      <c r="O43" s="25">
        <v>0</v>
      </c>
      <c r="P43" s="13">
        <v>0</v>
      </c>
      <c r="Q43" s="15"/>
      <c r="R43" s="15" t="s">
        <v>76</v>
      </c>
      <c r="S43" s="25">
        <v>5</v>
      </c>
      <c r="T43" s="16">
        <v>13.888888888888889</v>
      </c>
      <c r="U43" s="15"/>
      <c r="V43" s="15" t="s">
        <v>77</v>
      </c>
      <c r="W43" s="25">
        <v>0</v>
      </c>
      <c r="X43" s="16">
        <v>0</v>
      </c>
      <c r="Z43" s="15" t="s">
        <v>76</v>
      </c>
      <c r="AA43" s="25">
        <v>5</v>
      </c>
      <c r="AB43" s="16">
        <v>13.888888888888889</v>
      </c>
      <c r="AC43" s="15"/>
      <c r="AD43" s="15" t="s">
        <v>77</v>
      </c>
      <c r="AE43" s="25">
        <v>0</v>
      </c>
      <c r="AF43" s="16">
        <v>0</v>
      </c>
    </row>
    <row r="44" spans="2:32" x14ac:dyDescent="0.2">
      <c r="B44" s="3" t="s">
        <v>78</v>
      </c>
      <c r="C44" s="20">
        <v>0</v>
      </c>
      <c r="D44" s="13">
        <v>0</v>
      </c>
      <c r="F44" s="15" t="s">
        <v>79</v>
      </c>
      <c r="G44" s="25">
        <v>0</v>
      </c>
      <c r="H44" s="13">
        <v>0</v>
      </c>
      <c r="I44" s="15"/>
      <c r="J44" s="15" t="s">
        <v>78</v>
      </c>
      <c r="K44" s="25">
        <v>0</v>
      </c>
      <c r="L44" s="13">
        <v>0</v>
      </c>
      <c r="M44" s="15"/>
      <c r="N44" s="15" t="s">
        <v>79</v>
      </c>
      <c r="O44" s="25">
        <v>0</v>
      </c>
      <c r="P44" s="13">
        <v>0</v>
      </c>
      <c r="Q44" s="15"/>
      <c r="R44" s="15" t="s">
        <v>78</v>
      </c>
      <c r="S44" s="25">
        <v>0</v>
      </c>
      <c r="T44" s="16">
        <v>0</v>
      </c>
      <c r="U44" s="15"/>
      <c r="V44" s="15" t="s">
        <v>79</v>
      </c>
      <c r="W44" s="25">
        <v>0</v>
      </c>
      <c r="X44" s="16">
        <v>0</v>
      </c>
      <c r="Z44" s="15" t="s">
        <v>78</v>
      </c>
      <c r="AA44" s="25">
        <v>0</v>
      </c>
      <c r="AB44" s="16">
        <v>0</v>
      </c>
      <c r="AC44" s="15"/>
      <c r="AD44" s="15" t="s">
        <v>79</v>
      </c>
      <c r="AE44" s="25">
        <v>0</v>
      </c>
      <c r="AF44" s="16">
        <v>0</v>
      </c>
    </row>
    <row r="45" spans="2:32" x14ac:dyDescent="0.2">
      <c r="B45" s="3" t="s">
        <v>80</v>
      </c>
      <c r="C45" s="20">
        <v>0</v>
      </c>
      <c r="D45" s="13">
        <v>0</v>
      </c>
      <c r="F45" s="15" t="s">
        <v>81</v>
      </c>
      <c r="G45" s="25">
        <v>0</v>
      </c>
      <c r="H45" s="13">
        <v>0</v>
      </c>
      <c r="I45" s="15"/>
      <c r="J45" s="15" t="s">
        <v>80</v>
      </c>
      <c r="K45" s="25">
        <v>0</v>
      </c>
      <c r="L45" s="13">
        <v>0</v>
      </c>
      <c r="M45" s="15"/>
      <c r="N45" s="15" t="s">
        <v>81</v>
      </c>
      <c r="O45" s="25">
        <v>0</v>
      </c>
      <c r="P45" s="13">
        <v>0</v>
      </c>
      <c r="Q45" s="15"/>
      <c r="R45" s="15" t="s">
        <v>80</v>
      </c>
      <c r="S45" s="25">
        <v>0</v>
      </c>
      <c r="T45" s="16">
        <v>0</v>
      </c>
      <c r="U45" s="15"/>
      <c r="V45" s="15" t="s">
        <v>81</v>
      </c>
      <c r="W45" s="25">
        <v>0</v>
      </c>
      <c r="X45" s="16">
        <v>0</v>
      </c>
      <c r="Z45" s="15" t="s">
        <v>80</v>
      </c>
      <c r="AA45" s="25">
        <v>0</v>
      </c>
      <c r="AB45" s="16">
        <v>0</v>
      </c>
      <c r="AC45" s="15"/>
      <c r="AD45" s="15" t="s">
        <v>81</v>
      </c>
      <c r="AE45" s="25">
        <v>0</v>
      </c>
      <c r="AF45" s="16">
        <v>0</v>
      </c>
    </row>
    <row r="46" spans="2:32" x14ac:dyDescent="0.2">
      <c r="B46" s="3" t="s">
        <v>82</v>
      </c>
      <c r="C46" s="20">
        <v>0</v>
      </c>
      <c r="D46" s="13">
        <v>0</v>
      </c>
      <c r="F46" s="15" t="s">
        <v>83</v>
      </c>
      <c r="G46" s="25">
        <v>0</v>
      </c>
      <c r="H46" s="13">
        <v>0</v>
      </c>
      <c r="I46" s="15"/>
      <c r="J46" s="15" t="s">
        <v>82</v>
      </c>
      <c r="K46" s="25">
        <v>0</v>
      </c>
      <c r="L46" s="13">
        <v>0</v>
      </c>
      <c r="M46" s="15"/>
      <c r="N46" s="15" t="s">
        <v>83</v>
      </c>
      <c r="O46" s="25">
        <v>0</v>
      </c>
      <c r="P46" s="13">
        <v>0</v>
      </c>
      <c r="Q46" s="15"/>
      <c r="R46" s="15" t="s">
        <v>82</v>
      </c>
      <c r="S46" s="25">
        <v>0</v>
      </c>
      <c r="T46" s="16">
        <v>0</v>
      </c>
      <c r="U46" s="15"/>
      <c r="V46" s="15" t="s">
        <v>83</v>
      </c>
      <c r="W46" s="25">
        <v>0</v>
      </c>
      <c r="X46" s="16">
        <v>0</v>
      </c>
      <c r="Z46" s="15" t="s">
        <v>82</v>
      </c>
      <c r="AA46" s="25">
        <v>0</v>
      </c>
      <c r="AB46" s="16">
        <v>0</v>
      </c>
      <c r="AC46" s="15"/>
      <c r="AD46" s="15" t="s">
        <v>83</v>
      </c>
      <c r="AE46" s="25">
        <v>0</v>
      </c>
      <c r="AF46" s="16">
        <v>0</v>
      </c>
    </row>
    <row r="47" spans="2:32" x14ac:dyDescent="0.2">
      <c r="B47" s="3" t="s">
        <v>84</v>
      </c>
      <c r="C47" s="20">
        <v>0</v>
      </c>
      <c r="D47" s="13">
        <v>0</v>
      </c>
      <c r="F47" s="15" t="s">
        <v>85</v>
      </c>
      <c r="G47" s="25">
        <v>0</v>
      </c>
      <c r="H47" s="13">
        <v>0</v>
      </c>
      <c r="I47" s="15"/>
      <c r="J47" s="15" t="s">
        <v>84</v>
      </c>
      <c r="K47" s="25">
        <v>0</v>
      </c>
      <c r="L47" s="13">
        <v>0</v>
      </c>
      <c r="M47" s="15"/>
      <c r="N47" s="15" t="s">
        <v>85</v>
      </c>
      <c r="O47" s="25">
        <v>0</v>
      </c>
      <c r="P47" s="13">
        <v>0</v>
      </c>
      <c r="Q47" s="15"/>
      <c r="R47" s="15" t="s">
        <v>84</v>
      </c>
      <c r="S47" s="25">
        <v>0</v>
      </c>
      <c r="T47" s="16">
        <v>0</v>
      </c>
      <c r="U47" s="15"/>
      <c r="V47" s="15" t="s">
        <v>85</v>
      </c>
      <c r="W47" s="25">
        <v>0</v>
      </c>
      <c r="X47" s="16">
        <v>0</v>
      </c>
      <c r="Z47" s="15" t="s">
        <v>84</v>
      </c>
      <c r="AA47" s="25">
        <v>0</v>
      </c>
      <c r="AB47" s="16">
        <v>0</v>
      </c>
      <c r="AC47" s="15"/>
      <c r="AD47" s="15" t="s">
        <v>85</v>
      </c>
      <c r="AE47" s="25">
        <v>0</v>
      </c>
      <c r="AF47" s="16">
        <v>0</v>
      </c>
    </row>
    <row r="48" spans="2:32" x14ac:dyDescent="0.2">
      <c r="B48" s="3" t="s">
        <v>86</v>
      </c>
      <c r="C48" s="20">
        <v>0</v>
      </c>
      <c r="D48" s="13">
        <v>0</v>
      </c>
      <c r="F48" s="15" t="s">
        <v>87</v>
      </c>
      <c r="G48" s="25">
        <v>0</v>
      </c>
      <c r="H48" s="13">
        <v>0</v>
      </c>
      <c r="I48" s="15"/>
      <c r="J48" s="15" t="s">
        <v>86</v>
      </c>
      <c r="K48" s="25">
        <v>0</v>
      </c>
      <c r="L48" s="13">
        <v>0</v>
      </c>
      <c r="M48" s="15"/>
      <c r="N48" s="15" t="s">
        <v>87</v>
      </c>
      <c r="O48" s="25">
        <v>0</v>
      </c>
      <c r="P48" s="13">
        <v>0</v>
      </c>
      <c r="Q48" s="15"/>
      <c r="R48" s="15" t="s">
        <v>86</v>
      </c>
      <c r="S48" s="25">
        <v>0</v>
      </c>
      <c r="T48" s="16">
        <v>0</v>
      </c>
      <c r="U48" s="15"/>
      <c r="V48" s="15" t="s">
        <v>87</v>
      </c>
      <c r="W48" s="25">
        <v>0</v>
      </c>
      <c r="X48" s="16">
        <v>0</v>
      </c>
      <c r="Z48" s="15" t="s">
        <v>86</v>
      </c>
      <c r="AA48" s="25">
        <v>0</v>
      </c>
      <c r="AB48" s="16">
        <v>0</v>
      </c>
      <c r="AC48" s="15"/>
      <c r="AD48" s="15" t="s">
        <v>87</v>
      </c>
      <c r="AE48" s="25">
        <v>0</v>
      </c>
      <c r="AF48" s="16">
        <v>0</v>
      </c>
    </row>
    <row r="49" spans="2:32" x14ac:dyDescent="0.2">
      <c r="B49" s="3" t="s">
        <v>88</v>
      </c>
      <c r="C49" s="20">
        <v>0</v>
      </c>
      <c r="D49" s="13">
        <v>0</v>
      </c>
      <c r="F49" s="15" t="s">
        <v>89</v>
      </c>
      <c r="G49" s="25">
        <v>0</v>
      </c>
      <c r="H49" s="13">
        <v>0</v>
      </c>
      <c r="I49" s="15"/>
      <c r="J49" s="15" t="s">
        <v>88</v>
      </c>
      <c r="K49" s="25">
        <v>0</v>
      </c>
      <c r="L49" s="13">
        <v>0</v>
      </c>
      <c r="M49" s="15"/>
      <c r="N49" s="15" t="s">
        <v>89</v>
      </c>
      <c r="O49" s="25">
        <v>0</v>
      </c>
      <c r="P49" s="13">
        <v>0</v>
      </c>
      <c r="Q49" s="15"/>
      <c r="R49" s="15" t="s">
        <v>88</v>
      </c>
      <c r="S49" s="25">
        <v>0</v>
      </c>
      <c r="T49" s="16">
        <v>0</v>
      </c>
      <c r="U49" s="15"/>
      <c r="V49" s="15" t="s">
        <v>89</v>
      </c>
      <c r="W49" s="25">
        <v>0</v>
      </c>
      <c r="X49" s="16">
        <v>0</v>
      </c>
      <c r="Z49" s="15" t="s">
        <v>88</v>
      </c>
      <c r="AA49" s="25">
        <v>0</v>
      </c>
      <c r="AB49" s="16">
        <v>0</v>
      </c>
      <c r="AC49" s="15"/>
      <c r="AD49" s="15" t="s">
        <v>89</v>
      </c>
      <c r="AE49" s="25">
        <v>0</v>
      </c>
      <c r="AF49" s="16">
        <v>0</v>
      </c>
    </row>
    <row r="50" spans="2:32" x14ac:dyDescent="0.2">
      <c r="B50" s="3" t="s">
        <v>90</v>
      </c>
      <c r="C50" s="20">
        <v>0</v>
      </c>
      <c r="D50" s="13">
        <v>0</v>
      </c>
      <c r="F50" s="15" t="s">
        <v>91</v>
      </c>
      <c r="G50" s="25">
        <v>0</v>
      </c>
      <c r="H50" s="13">
        <v>0</v>
      </c>
      <c r="I50" s="15"/>
      <c r="J50" s="15" t="s">
        <v>90</v>
      </c>
      <c r="K50" s="25">
        <v>0</v>
      </c>
      <c r="L50" s="13">
        <v>0</v>
      </c>
      <c r="M50" s="15"/>
      <c r="N50" s="15" t="s">
        <v>91</v>
      </c>
      <c r="O50" s="25">
        <v>0</v>
      </c>
      <c r="P50" s="13">
        <v>0</v>
      </c>
      <c r="Q50" s="15"/>
      <c r="R50" s="15" t="s">
        <v>90</v>
      </c>
      <c r="S50" s="25">
        <v>0</v>
      </c>
      <c r="T50" s="16">
        <v>0</v>
      </c>
      <c r="U50" s="15"/>
      <c r="V50" s="15" t="s">
        <v>91</v>
      </c>
      <c r="W50" s="25">
        <v>0</v>
      </c>
      <c r="X50" s="16">
        <v>0</v>
      </c>
      <c r="Z50" s="15" t="s">
        <v>90</v>
      </c>
      <c r="AA50" s="25">
        <v>0</v>
      </c>
      <c r="AB50" s="16">
        <v>0</v>
      </c>
      <c r="AC50" s="15"/>
      <c r="AD50" s="15" t="s">
        <v>91</v>
      </c>
      <c r="AE50" s="25">
        <v>0</v>
      </c>
      <c r="AF50" s="16">
        <v>0</v>
      </c>
    </row>
    <row r="51" spans="2:32" x14ac:dyDescent="0.2">
      <c r="B51" s="3" t="s">
        <v>92</v>
      </c>
      <c r="C51" s="20">
        <v>0</v>
      </c>
      <c r="D51" s="13">
        <v>0</v>
      </c>
      <c r="F51" s="15" t="s">
        <v>93</v>
      </c>
      <c r="G51" s="25">
        <v>0</v>
      </c>
      <c r="H51" s="13">
        <v>0</v>
      </c>
      <c r="I51" s="15"/>
      <c r="J51" s="15" t="s">
        <v>92</v>
      </c>
      <c r="K51" s="25">
        <v>0</v>
      </c>
      <c r="L51" s="13">
        <v>0</v>
      </c>
      <c r="M51" s="15"/>
      <c r="N51" s="15" t="s">
        <v>93</v>
      </c>
      <c r="O51" s="25">
        <v>0</v>
      </c>
      <c r="P51" s="13">
        <v>0</v>
      </c>
      <c r="Q51" s="15"/>
      <c r="R51" s="15" t="s">
        <v>92</v>
      </c>
      <c r="S51" s="25">
        <v>0</v>
      </c>
      <c r="T51" s="16">
        <v>0</v>
      </c>
      <c r="U51" s="15"/>
      <c r="V51" s="15" t="s">
        <v>93</v>
      </c>
      <c r="W51" s="25">
        <v>0</v>
      </c>
      <c r="X51" s="16">
        <v>0</v>
      </c>
      <c r="Z51" s="15" t="s">
        <v>92</v>
      </c>
      <c r="AA51" s="25">
        <v>0</v>
      </c>
      <c r="AB51" s="16">
        <v>0</v>
      </c>
      <c r="AC51" s="15"/>
      <c r="AD51" s="15" t="s">
        <v>93</v>
      </c>
      <c r="AE51" s="25">
        <v>0</v>
      </c>
      <c r="AF51" s="16">
        <v>0</v>
      </c>
    </row>
    <row r="52" spans="2:32" x14ac:dyDescent="0.2">
      <c r="B52" s="3" t="s">
        <v>94</v>
      </c>
      <c r="C52" s="20">
        <v>0</v>
      </c>
      <c r="D52" s="13">
        <v>0</v>
      </c>
      <c r="F52" s="15" t="s">
        <v>95</v>
      </c>
      <c r="G52" s="25">
        <v>0</v>
      </c>
      <c r="H52" s="13">
        <v>0</v>
      </c>
      <c r="I52" s="15"/>
      <c r="J52" s="15" t="s">
        <v>94</v>
      </c>
      <c r="K52" s="25">
        <v>0</v>
      </c>
      <c r="L52" s="13">
        <v>0</v>
      </c>
      <c r="M52" s="15"/>
      <c r="N52" s="15" t="s">
        <v>95</v>
      </c>
      <c r="O52" s="25">
        <v>0</v>
      </c>
      <c r="P52" s="13">
        <v>0</v>
      </c>
      <c r="Q52" s="15"/>
      <c r="R52" s="15" t="s">
        <v>94</v>
      </c>
      <c r="S52" s="25">
        <v>0</v>
      </c>
      <c r="T52" s="16">
        <v>0</v>
      </c>
      <c r="U52" s="15"/>
      <c r="V52" s="15" t="s">
        <v>95</v>
      </c>
      <c r="W52" s="25">
        <v>0</v>
      </c>
      <c r="X52" s="16">
        <v>0</v>
      </c>
      <c r="Z52" s="15" t="s">
        <v>94</v>
      </c>
      <c r="AA52" s="25">
        <v>0</v>
      </c>
      <c r="AB52" s="16">
        <v>0</v>
      </c>
      <c r="AC52" s="15"/>
      <c r="AD52" s="15" t="s">
        <v>95</v>
      </c>
      <c r="AE52" s="25">
        <v>0</v>
      </c>
      <c r="AF52" s="16">
        <v>0</v>
      </c>
    </row>
    <row r="53" spans="2:32" x14ac:dyDescent="0.2">
      <c r="B53" s="3" t="s">
        <v>96</v>
      </c>
      <c r="C53" s="20">
        <v>0</v>
      </c>
      <c r="D53" s="13">
        <v>0</v>
      </c>
      <c r="F53" s="15" t="s">
        <v>97</v>
      </c>
      <c r="G53" s="25">
        <v>0</v>
      </c>
      <c r="H53" s="13">
        <v>0</v>
      </c>
      <c r="I53" s="15"/>
      <c r="J53" s="15" t="s">
        <v>96</v>
      </c>
      <c r="K53" s="25">
        <v>0</v>
      </c>
      <c r="L53" s="13">
        <v>0</v>
      </c>
      <c r="M53" s="15"/>
      <c r="N53" s="15" t="s">
        <v>97</v>
      </c>
      <c r="O53" s="25">
        <v>0</v>
      </c>
      <c r="P53" s="13">
        <v>0</v>
      </c>
      <c r="Q53" s="15"/>
      <c r="R53" s="15" t="s">
        <v>96</v>
      </c>
      <c r="S53" s="25">
        <v>0</v>
      </c>
      <c r="T53" s="16">
        <v>0</v>
      </c>
      <c r="U53" s="15"/>
      <c r="V53" s="15" t="s">
        <v>97</v>
      </c>
      <c r="W53" s="25">
        <v>0</v>
      </c>
      <c r="X53" s="16">
        <v>0</v>
      </c>
      <c r="Z53" s="15" t="s">
        <v>96</v>
      </c>
      <c r="AA53" s="25">
        <v>0</v>
      </c>
      <c r="AB53" s="16">
        <v>0</v>
      </c>
      <c r="AC53" s="15"/>
      <c r="AD53" s="15" t="s">
        <v>97</v>
      </c>
      <c r="AE53" s="25">
        <v>0</v>
      </c>
      <c r="AF53" s="16">
        <v>0</v>
      </c>
    </row>
    <row r="54" spans="2:32" x14ac:dyDescent="0.2">
      <c r="B54" s="3" t="s">
        <v>26</v>
      </c>
      <c r="C54" s="20">
        <v>18</v>
      </c>
      <c r="D54" s="13">
        <v>52.941176470588239</v>
      </c>
      <c r="F54" s="15" t="s">
        <v>26</v>
      </c>
      <c r="G54" s="25">
        <v>9</v>
      </c>
      <c r="H54" s="13">
        <v>26.47058823529412</v>
      </c>
      <c r="I54" s="15"/>
      <c r="J54" s="15" t="s">
        <v>26</v>
      </c>
      <c r="K54" s="25">
        <v>18</v>
      </c>
      <c r="L54" s="13">
        <v>52.941176470588239</v>
      </c>
      <c r="M54" s="15"/>
      <c r="N54" s="15" t="s">
        <v>26</v>
      </c>
      <c r="O54" s="25">
        <v>8</v>
      </c>
      <c r="P54" s="13">
        <v>23.52941176470588</v>
      </c>
      <c r="Q54" s="15"/>
      <c r="R54" s="15" t="s">
        <v>26</v>
      </c>
      <c r="S54" s="25">
        <v>3</v>
      </c>
      <c r="T54" s="16">
        <v>8.3333333333333321</v>
      </c>
      <c r="U54" s="15"/>
      <c r="V54" s="15" t="s">
        <v>26</v>
      </c>
      <c r="W54" s="25">
        <v>3</v>
      </c>
      <c r="X54" s="16">
        <v>8.3333333333333321</v>
      </c>
      <c r="Z54" s="15" t="s">
        <v>26</v>
      </c>
      <c r="AA54" s="25">
        <v>3</v>
      </c>
      <c r="AB54" s="16">
        <v>8.3333333333333321</v>
      </c>
      <c r="AC54" s="15"/>
      <c r="AD54" s="15" t="s">
        <v>26</v>
      </c>
      <c r="AE54" s="25">
        <v>3</v>
      </c>
      <c r="AF54" s="16">
        <v>8.3333333333333321</v>
      </c>
    </row>
    <row r="55" spans="2:32" x14ac:dyDescent="0.2">
      <c r="B55" s="5" t="s">
        <v>10</v>
      </c>
      <c r="C55" s="19">
        <v>34</v>
      </c>
      <c r="D55" s="251">
        <v>100</v>
      </c>
      <c r="F55" s="17" t="s">
        <v>10</v>
      </c>
      <c r="G55" s="21">
        <v>34</v>
      </c>
      <c r="H55" s="251">
        <v>100</v>
      </c>
      <c r="I55" s="15"/>
      <c r="J55" s="17" t="s">
        <v>10</v>
      </c>
      <c r="K55" s="21">
        <v>34</v>
      </c>
      <c r="L55" s="251">
        <v>100</v>
      </c>
      <c r="M55" s="15"/>
      <c r="N55" s="17" t="s">
        <v>10</v>
      </c>
      <c r="O55" s="21">
        <v>34</v>
      </c>
      <c r="P55" s="251">
        <v>100</v>
      </c>
      <c r="Q55" s="15"/>
      <c r="R55" s="17" t="s">
        <v>10</v>
      </c>
      <c r="S55" s="21">
        <v>36</v>
      </c>
      <c r="T55" s="18">
        <v>100</v>
      </c>
      <c r="U55" s="15"/>
      <c r="V55" s="17" t="s">
        <v>10</v>
      </c>
      <c r="W55" s="21">
        <v>36</v>
      </c>
      <c r="X55" s="18">
        <v>100</v>
      </c>
      <c r="Z55" s="17" t="s">
        <v>10</v>
      </c>
      <c r="AA55" s="21">
        <v>36</v>
      </c>
      <c r="AB55" s="18">
        <v>100</v>
      </c>
      <c r="AC55" s="15"/>
      <c r="AD55" s="17" t="s">
        <v>10</v>
      </c>
      <c r="AE55" s="21">
        <v>36</v>
      </c>
      <c r="AF55" s="18">
        <v>100</v>
      </c>
    </row>
    <row r="56" spans="2:32" x14ac:dyDescent="0.2">
      <c r="D56" s="13"/>
      <c r="F56" s="15"/>
      <c r="G56" s="15"/>
      <c r="H56" s="16"/>
      <c r="I56" s="15"/>
      <c r="J56" s="15"/>
      <c r="K56" s="15"/>
      <c r="L56" s="16"/>
      <c r="M56" s="15"/>
      <c r="N56" s="15"/>
      <c r="O56" s="15"/>
      <c r="P56" s="16"/>
      <c r="Q56" s="15"/>
    </row>
    <row r="57" spans="2:32" x14ac:dyDescent="0.2">
      <c r="B57" s="3" t="s">
        <v>103</v>
      </c>
      <c r="D57" s="13"/>
      <c r="F57" s="15"/>
      <c r="G57" s="15"/>
      <c r="H57" s="16"/>
      <c r="I57" s="15"/>
      <c r="J57" s="15"/>
      <c r="K57" s="15"/>
      <c r="L57" s="16"/>
      <c r="M57" s="15"/>
      <c r="N57" s="15"/>
      <c r="O57" s="15"/>
      <c r="P57" s="16"/>
      <c r="Q57" s="15"/>
    </row>
    <row r="58" spans="2:32" x14ac:dyDescent="0.2">
      <c r="B58" s="3" t="s">
        <v>104</v>
      </c>
      <c r="D58" s="13"/>
      <c r="H58" s="13"/>
    </row>
    <row r="59" spans="2:32" x14ac:dyDescent="0.2">
      <c r="D59" s="13"/>
      <c r="H59" s="13"/>
    </row>
    <row r="60" spans="2:32" x14ac:dyDescent="0.2">
      <c r="D60" s="13"/>
      <c r="H60" s="13"/>
    </row>
    <row r="61" spans="2:32" x14ac:dyDescent="0.2">
      <c r="D61" s="13"/>
      <c r="H61" s="13"/>
    </row>
    <row r="62" spans="2:32" x14ac:dyDescent="0.2">
      <c r="D62" s="13"/>
      <c r="H62" s="13"/>
    </row>
    <row r="63" spans="2:32" x14ac:dyDescent="0.2">
      <c r="D63" s="13"/>
      <c r="H63" s="13"/>
    </row>
    <row r="64" spans="2:32" x14ac:dyDescent="0.2">
      <c r="H64" s="13"/>
    </row>
    <row r="65" spans="8:8" x14ac:dyDescent="0.2">
      <c r="H65" s="13"/>
    </row>
    <row r="66" spans="8:8" x14ac:dyDescent="0.2">
      <c r="H66" s="13"/>
    </row>
  </sheetData>
  <phoneticPr fontId="9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H3" sqref="H3"/>
    </sheetView>
  </sheetViews>
  <sheetFormatPr defaultRowHeight="13.2" x14ac:dyDescent="0.2"/>
  <cols>
    <col min="1" max="1" width="9" style="1"/>
    <col min="5" max="5" width="1.6640625" style="1" customWidth="1"/>
  </cols>
  <sheetData>
    <row r="1" spans="2:8" x14ac:dyDescent="0.2">
      <c r="B1" s="3" t="s">
        <v>802</v>
      </c>
      <c r="C1" s="3" t="s">
        <v>803</v>
      </c>
      <c r="D1" s="3"/>
      <c r="E1" s="3"/>
      <c r="F1" s="3"/>
      <c r="G1" s="3"/>
      <c r="H1" s="3"/>
    </row>
    <row r="2" spans="2:8" s="1" customFormat="1" x14ac:dyDescent="0.2">
      <c r="B2" s="3"/>
      <c r="C2" s="3"/>
      <c r="D2" s="3"/>
      <c r="E2" s="3"/>
      <c r="F2" s="3"/>
      <c r="G2" s="3"/>
      <c r="H2" s="3"/>
    </row>
    <row r="3" spans="2:8" x14ac:dyDescent="0.2">
      <c r="B3" s="288"/>
      <c r="C3" s="3"/>
      <c r="D3" s="244" t="s">
        <v>3</v>
      </c>
      <c r="E3" s="237"/>
      <c r="F3" s="3"/>
      <c r="G3" s="3" t="s">
        <v>4</v>
      </c>
    </row>
    <row r="4" spans="2:8" x14ac:dyDescent="0.2">
      <c r="B4" s="288"/>
      <c r="C4" s="222" t="s">
        <v>528</v>
      </c>
      <c r="D4" s="222" t="s">
        <v>7</v>
      </c>
      <c r="E4" s="181"/>
      <c r="F4" s="222" t="s">
        <v>528</v>
      </c>
      <c r="G4" s="222" t="s">
        <v>7</v>
      </c>
    </row>
    <row r="5" spans="2:8" x14ac:dyDescent="0.2">
      <c r="B5" s="237" t="s">
        <v>754</v>
      </c>
      <c r="C5" s="135">
        <v>4</v>
      </c>
      <c r="D5" s="290">
        <f>C5/34*100</f>
        <v>11.76470588235294</v>
      </c>
      <c r="E5" s="3"/>
      <c r="F5" s="135">
        <v>4</v>
      </c>
      <c r="G5" s="290">
        <f>F5/36*100</f>
        <v>11.111111111111111</v>
      </c>
    </row>
    <row r="6" spans="2:8" x14ac:dyDescent="0.2">
      <c r="B6" s="237" t="s">
        <v>755</v>
      </c>
      <c r="C6" s="7">
        <v>1</v>
      </c>
      <c r="D6" s="290">
        <f t="shared" ref="D6:D53" si="0">C6/34*100</f>
        <v>2.9411764705882351</v>
      </c>
      <c r="E6" s="3"/>
      <c r="F6" s="135">
        <v>1</v>
      </c>
      <c r="G6" s="290">
        <f t="shared" ref="G6:G53" si="1">F6/36*100</f>
        <v>2.7777777777777777</v>
      </c>
    </row>
    <row r="7" spans="2:8" x14ac:dyDescent="0.2">
      <c r="B7" s="237" t="s">
        <v>756</v>
      </c>
      <c r="C7" s="7">
        <v>0</v>
      </c>
      <c r="D7" s="290">
        <f t="shared" si="0"/>
        <v>0</v>
      </c>
      <c r="E7" s="3"/>
      <c r="F7" s="7">
        <v>0</v>
      </c>
      <c r="G7" s="290">
        <f t="shared" si="1"/>
        <v>0</v>
      </c>
    </row>
    <row r="8" spans="2:8" x14ac:dyDescent="0.2">
      <c r="B8" s="237" t="s">
        <v>757</v>
      </c>
      <c r="C8" s="7">
        <v>0</v>
      </c>
      <c r="D8" s="290">
        <f t="shared" si="0"/>
        <v>0</v>
      </c>
      <c r="E8" s="3"/>
      <c r="F8" s="7">
        <v>0</v>
      </c>
      <c r="G8" s="290">
        <f t="shared" si="1"/>
        <v>0</v>
      </c>
    </row>
    <row r="9" spans="2:8" x14ac:dyDescent="0.2">
      <c r="B9" s="237" t="s">
        <v>758</v>
      </c>
      <c r="C9" s="7">
        <v>0</v>
      </c>
      <c r="D9" s="290">
        <f t="shared" si="0"/>
        <v>0</v>
      </c>
      <c r="E9" s="3"/>
      <c r="F9" s="7">
        <v>0</v>
      </c>
      <c r="G9" s="290">
        <f t="shared" si="1"/>
        <v>0</v>
      </c>
    </row>
    <row r="10" spans="2:8" x14ac:dyDescent="0.2">
      <c r="B10" s="237" t="s">
        <v>759</v>
      </c>
      <c r="C10" s="7">
        <v>0</v>
      </c>
      <c r="D10" s="290">
        <f t="shared" si="0"/>
        <v>0</v>
      </c>
      <c r="E10" s="3"/>
      <c r="F10" s="7">
        <v>0</v>
      </c>
      <c r="G10" s="290">
        <f t="shared" si="1"/>
        <v>0</v>
      </c>
    </row>
    <row r="11" spans="2:8" x14ac:dyDescent="0.2">
      <c r="B11" s="237" t="s">
        <v>760</v>
      </c>
      <c r="C11" s="135">
        <v>3</v>
      </c>
      <c r="D11" s="290">
        <f t="shared" si="0"/>
        <v>8.8235294117647065</v>
      </c>
      <c r="E11" s="3"/>
      <c r="F11" s="135">
        <v>3</v>
      </c>
      <c r="G11" s="290">
        <f t="shared" si="1"/>
        <v>8.3333333333333321</v>
      </c>
    </row>
    <row r="12" spans="2:8" x14ac:dyDescent="0.2">
      <c r="B12" s="237" t="s">
        <v>761</v>
      </c>
      <c r="C12" s="7">
        <v>0</v>
      </c>
      <c r="D12" s="290">
        <f t="shared" si="0"/>
        <v>0</v>
      </c>
      <c r="E12" s="3"/>
      <c r="F12" s="7">
        <v>0</v>
      </c>
      <c r="G12" s="290">
        <f t="shared" si="1"/>
        <v>0</v>
      </c>
    </row>
    <row r="13" spans="2:8" x14ac:dyDescent="0.2">
      <c r="B13" s="237" t="s">
        <v>762</v>
      </c>
      <c r="C13" s="7">
        <v>0</v>
      </c>
      <c r="D13" s="290">
        <f t="shared" si="0"/>
        <v>0</v>
      </c>
      <c r="E13" s="3"/>
      <c r="F13" s="7">
        <v>0</v>
      </c>
      <c r="G13" s="290">
        <f t="shared" si="1"/>
        <v>0</v>
      </c>
    </row>
    <row r="14" spans="2:8" x14ac:dyDescent="0.2">
      <c r="B14" s="237" t="s">
        <v>763</v>
      </c>
      <c r="C14" s="7">
        <v>0</v>
      </c>
      <c r="D14" s="290">
        <f t="shared" si="0"/>
        <v>0</v>
      </c>
      <c r="E14" s="3"/>
      <c r="F14" s="7">
        <v>0</v>
      </c>
      <c r="G14" s="290">
        <f t="shared" si="1"/>
        <v>0</v>
      </c>
    </row>
    <row r="15" spans="2:8" x14ac:dyDescent="0.2">
      <c r="B15" s="237" t="s">
        <v>764</v>
      </c>
      <c r="C15" s="7">
        <v>0</v>
      </c>
      <c r="D15" s="290">
        <f t="shared" si="0"/>
        <v>0</v>
      </c>
      <c r="E15" s="3"/>
      <c r="F15" s="7">
        <v>0</v>
      </c>
      <c r="G15" s="290">
        <f t="shared" si="1"/>
        <v>0</v>
      </c>
    </row>
    <row r="16" spans="2:8" x14ac:dyDescent="0.2">
      <c r="B16" s="237" t="s">
        <v>765</v>
      </c>
      <c r="C16" s="135">
        <v>3</v>
      </c>
      <c r="D16" s="290">
        <f t="shared" si="0"/>
        <v>8.8235294117647065</v>
      </c>
      <c r="E16" s="3"/>
      <c r="F16" s="135">
        <v>3</v>
      </c>
      <c r="G16" s="290">
        <f t="shared" si="1"/>
        <v>8.3333333333333321</v>
      </c>
    </row>
    <row r="17" spans="2:7" x14ac:dyDescent="0.2">
      <c r="B17" s="237" t="s">
        <v>766</v>
      </c>
      <c r="C17" s="7">
        <v>0</v>
      </c>
      <c r="D17" s="290">
        <f t="shared" si="0"/>
        <v>0</v>
      </c>
      <c r="E17" s="3"/>
      <c r="F17" s="7">
        <v>0</v>
      </c>
      <c r="G17" s="290">
        <f t="shared" si="1"/>
        <v>0</v>
      </c>
    </row>
    <row r="18" spans="2:7" x14ac:dyDescent="0.2">
      <c r="B18" s="237" t="s">
        <v>767</v>
      </c>
      <c r="C18" s="7">
        <v>0</v>
      </c>
      <c r="D18" s="290">
        <f t="shared" si="0"/>
        <v>0</v>
      </c>
      <c r="E18" s="3"/>
      <c r="F18" s="7">
        <v>0</v>
      </c>
      <c r="G18" s="290">
        <f t="shared" si="1"/>
        <v>0</v>
      </c>
    </row>
    <row r="19" spans="2:7" x14ac:dyDescent="0.2">
      <c r="B19" s="237" t="s">
        <v>768</v>
      </c>
      <c r="C19" s="7">
        <v>0</v>
      </c>
      <c r="D19" s="290">
        <f t="shared" si="0"/>
        <v>0</v>
      </c>
      <c r="E19" s="3"/>
      <c r="F19" s="7">
        <v>0</v>
      </c>
      <c r="G19" s="290">
        <f t="shared" si="1"/>
        <v>0</v>
      </c>
    </row>
    <row r="20" spans="2:7" x14ac:dyDescent="0.2">
      <c r="B20" s="237" t="s">
        <v>769</v>
      </c>
      <c r="C20" s="135">
        <v>2</v>
      </c>
      <c r="D20" s="290">
        <f t="shared" si="0"/>
        <v>5.8823529411764701</v>
      </c>
      <c r="E20" s="3"/>
      <c r="F20" s="135">
        <v>2</v>
      </c>
      <c r="G20" s="290">
        <f t="shared" si="1"/>
        <v>5.5555555555555554</v>
      </c>
    </row>
    <row r="21" spans="2:7" x14ac:dyDescent="0.2">
      <c r="B21" s="237" t="s">
        <v>770</v>
      </c>
      <c r="C21" s="7">
        <v>0</v>
      </c>
      <c r="D21" s="290">
        <f t="shared" si="0"/>
        <v>0</v>
      </c>
      <c r="E21" s="3"/>
      <c r="F21" s="7">
        <v>0</v>
      </c>
      <c r="G21" s="290">
        <f t="shared" si="1"/>
        <v>0</v>
      </c>
    </row>
    <row r="22" spans="2:7" x14ac:dyDescent="0.2">
      <c r="B22" s="237" t="s">
        <v>771</v>
      </c>
      <c r="C22" s="7">
        <v>0</v>
      </c>
      <c r="D22" s="290">
        <f t="shared" si="0"/>
        <v>0</v>
      </c>
      <c r="E22" s="3"/>
      <c r="F22" s="7">
        <v>0</v>
      </c>
      <c r="G22" s="290">
        <f t="shared" si="1"/>
        <v>0</v>
      </c>
    </row>
    <row r="23" spans="2:7" x14ac:dyDescent="0.2">
      <c r="B23" s="237" t="s">
        <v>772</v>
      </c>
      <c r="C23" s="7">
        <v>0</v>
      </c>
      <c r="D23" s="290">
        <f t="shared" si="0"/>
        <v>0</v>
      </c>
      <c r="E23" s="3"/>
      <c r="F23" s="7">
        <v>0</v>
      </c>
      <c r="G23" s="290">
        <f t="shared" si="1"/>
        <v>0</v>
      </c>
    </row>
    <row r="24" spans="2:7" x14ac:dyDescent="0.2">
      <c r="B24" s="237" t="s">
        <v>773</v>
      </c>
      <c r="C24" s="7">
        <v>0</v>
      </c>
      <c r="D24" s="290">
        <f t="shared" si="0"/>
        <v>0</v>
      </c>
      <c r="E24" s="3"/>
      <c r="F24" s="7">
        <v>0</v>
      </c>
      <c r="G24" s="290">
        <f t="shared" si="1"/>
        <v>0</v>
      </c>
    </row>
    <row r="25" spans="2:7" x14ac:dyDescent="0.2">
      <c r="B25" s="237" t="s">
        <v>774</v>
      </c>
      <c r="C25" s="7">
        <v>0</v>
      </c>
      <c r="D25" s="290">
        <f t="shared" si="0"/>
        <v>0</v>
      </c>
      <c r="E25" s="3"/>
      <c r="F25" s="7">
        <v>0</v>
      </c>
      <c r="G25" s="290">
        <f t="shared" si="1"/>
        <v>0</v>
      </c>
    </row>
    <row r="26" spans="2:7" x14ac:dyDescent="0.2">
      <c r="B26" s="237" t="s">
        <v>775</v>
      </c>
      <c r="C26" s="7">
        <v>0</v>
      </c>
      <c r="D26" s="290">
        <f t="shared" si="0"/>
        <v>0</v>
      </c>
      <c r="E26" s="3"/>
      <c r="F26" s="7">
        <v>0</v>
      </c>
      <c r="G26" s="290">
        <f t="shared" si="1"/>
        <v>0</v>
      </c>
    </row>
    <row r="27" spans="2:7" x14ac:dyDescent="0.2">
      <c r="B27" s="237" t="s">
        <v>776</v>
      </c>
      <c r="C27" s="7">
        <v>0</v>
      </c>
      <c r="D27" s="290">
        <f t="shared" si="0"/>
        <v>0</v>
      </c>
      <c r="E27" s="3"/>
      <c r="F27" s="7">
        <v>0</v>
      </c>
      <c r="G27" s="290">
        <f t="shared" si="1"/>
        <v>0</v>
      </c>
    </row>
    <row r="28" spans="2:7" x14ac:dyDescent="0.2">
      <c r="B28" s="237" t="s">
        <v>777</v>
      </c>
      <c r="C28" s="7">
        <v>0</v>
      </c>
      <c r="D28" s="290">
        <f t="shared" si="0"/>
        <v>0</v>
      </c>
      <c r="E28" s="3"/>
      <c r="F28" s="7">
        <v>0</v>
      </c>
      <c r="G28" s="290">
        <f t="shared" si="1"/>
        <v>0</v>
      </c>
    </row>
    <row r="29" spans="2:7" x14ac:dyDescent="0.2">
      <c r="B29" s="237" t="s">
        <v>778</v>
      </c>
      <c r="C29" s="7">
        <v>0</v>
      </c>
      <c r="D29" s="290">
        <f t="shared" si="0"/>
        <v>0</v>
      </c>
      <c r="E29" s="3"/>
      <c r="F29" s="7">
        <v>0</v>
      </c>
      <c r="G29" s="290">
        <f t="shared" si="1"/>
        <v>0</v>
      </c>
    </row>
    <row r="30" spans="2:7" x14ac:dyDescent="0.2">
      <c r="B30" s="237" t="s">
        <v>779</v>
      </c>
      <c r="C30" s="7">
        <v>0</v>
      </c>
      <c r="D30" s="290">
        <f t="shared" si="0"/>
        <v>0</v>
      </c>
      <c r="E30" s="3"/>
      <c r="F30" s="7">
        <v>0</v>
      </c>
      <c r="G30" s="290">
        <f t="shared" si="1"/>
        <v>0</v>
      </c>
    </row>
    <row r="31" spans="2:7" x14ac:dyDescent="0.2">
      <c r="B31" s="237" t="s">
        <v>780</v>
      </c>
      <c r="C31" s="135">
        <v>12</v>
      </c>
      <c r="D31" s="290">
        <f t="shared" si="0"/>
        <v>35.294117647058826</v>
      </c>
      <c r="E31" s="3"/>
      <c r="F31" s="135">
        <v>12</v>
      </c>
      <c r="G31" s="290">
        <f t="shared" si="1"/>
        <v>33.333333333333329</v>
      </c>
    </row>
    <row r="32" spans="2:7" x14ac:dyDescent="0.2">
      <c r="B32" s="237" t="s">
        <v>781</v>
      </c>
      <c r="C32" s="7">
        <v>0</v>
      </c>
      <c r="D32" s="290">
        <f t="shared" si="0"/>
        <v>0</v>
      </c>
      <c r="E32" s="3"/>
      <c r="F32" s="7">
        <v>0</v>
      </c>
      <c r="G32" s="290">
        <f t="shared" si="1"/>
        <v>0</v>
      </c>
    </row>
    <row r="33" spans="2:7" x14ac:dyDescent="0.2">
      <c r="B33" s="237" t="s">
        <v>782</v>
      </c>
      <c r="C33" s="7">
        <v>0</v>
      </c>
      <c r="D33" s="290">
        <f t="shared" si="0"/>
        <v>0</v>
      </c>
      <c r="E33" s="3"/>
      <c r="F33" s="7">
        <v>0</v>
      </c>
      <c r="G33" s="290">
        <f t="shared" si="1"/>
        <v>0</v>
      </c>
    </row>
    <row r="34" spans="2:7" x14ac:dyDescent="0.2">
      <c r="B34" s="237" t="s">
        <v>783</v>
      </c>
      <c r="C34" s="7">
        <v>0</v>
      </c>
      <c r="D34" s="290">
        <f t="shared" si="0"/>
        <v>0</v>
      </c>
      <c r="E34" s="3"/>
      <c r="F34" s="7">
        <v>0</v>
      </c>
      <c r="G34" s="290">
        <f t="shared" si="1"/>
        <v>0</v>
      </c>
    </row>
    <row r="35" spans="2:7" x14ac:dyDescent="0.2">
      <c r="B35" s="237" t="s">
        <v>784</v>
      </c>
      <c r="C35" s="7">
        <v>0</v>
      </c>
      <c r="D35" s="290">
        <f t="shared" si="0"/>
        <v>0</v>
      </c>
      <c r="E35" s="3"/>
      <c r="F35" s="7">
        <v>0</v>
      </c>
      <c r="G35" s="290">
        <f t="shared" si="1"/>
        <v>0</v>
      </c>
    </row>
    <row r="36" spans="2:7" x14ac:dyDescent="0.2">
      <c r="B36" s="237" t="s">
        <v>785</v>
      </c>
      <c r="C36" s="7">
        <v>0</v>
      </c>
      <c r="D36" s="290">
        <f t="shared" si="0"/>
        <v>0</v>
      </c>
      <c r="E36" s="3"/>
      <c r="F36" s="7">
        <v>0</v>
      </c>
      <c r="G36" s="290">
        <f t="shared" si="1"/>
        <v>0</v>
      </c>
    </row>
    <row r="37" spans="2:7" x14ac:dyDescent="0.2">
      <c r="B37" s="237" t="s">
        <v>786</v>
      </c>
      <c r="C37" s="7">
        <v>0</v>
      </c>
      <c r="D37" s="290">
        <f t="shared" si="0"/>
        <v>0</v>
      </c>
      <c r="E37" s="3"/>
      <c r="F37" s="7">
        <v>0</v>
      </c>
      <c r="G37" s="290">
        <f t="shared" si="1"/>
        <v>0</v>
      </c>
    </row>
    <row r="38" spans="2:7" x14ac:dyDescent="0.2">
      <c r="B38" s="237" t="s">
        <v>787</v>
      </c>
      <c r="C38" s="135">
        <v>3</v>
      </c>
      <c r="D38" s="290">
        <f t="shared" si="0"/>
        <v>8.8235294117647065</v>
      </c>
      <c r="E38" s="3"/>
      <c r="F38" s="135">
        <v>3</v>
      </c>
      <c r="G38" s="290">
        <f t="shared" si="1"/>
        <v>8.3333333333333321</v>
      </c>
    </row>
    <row r="39" spans="2:7" x14ac:dyDescent="0.2">
      <c r="B39" s="237" t="s">
        <v>788</v>
      </c>
      <c r="C39" s="7">
        <v>0</v>
      </c>
      <c r="D39" s="290">
        <f t="shared" si="0"/>
        <v>0</v>
      </c>
      <c r="E39" s="3"/>
      <c r="F39" s="7">
        <v>0</v>
      </c>
      <c r="G39" s="290">
        <f t="shared" si="1"/>
        <v>0</v>
      </c>
    </row>
    <row r="40" spans="2:7" x14ac:dyDescent="0.2">
      <c r="B40" s="237" t="s">
        <v>789</v>
      </c>
      <c r="C40" s="7">
        <v>0</v>
      </c>
      <c r="D40" s="290">
        <f t="shared" si="0"/>
        <v>0</v>
      </c>
      <c r="E40" s="3"/>
      <c r="F40" s="7">
        <v>0</v>
      </c>
      <c r="G40" s="290">
        <f t="shared" si="1"/>
        <v>0</v>
      </c>
    </row>
    <row r="41" spans="2:7" x14ac:dyDescent="0.2">
      <c r="B41" s="237" t="s">
        <v>790</v>
      </c>
      <c r="C41" s="7">
        <v>0</v>
      </c>
      <c r="D41" s="290">
        <f t="shared" si="0"/>
        <v>0</v>
      </c>
      <c r="E41" s="3"/>
      <c r="F41" s="7">
        <v>0</v>
      </c>
      <c r="G41" s="290">
        <f t="shared" si="1"/>
        <v>0</v>
      </c>
    </row>
    <row r="42" spans="2:7" x14ac:dyDescent="0.2">
      <c r="B42" s="237" t="s">
        <v>791</v>
      </c>
      <c r="C42" s="7">
        <v>0</v>
      </c>
      <c r="D42" s="290">
        <f t="shared" si="0"/>
        <v>0</v>
      </c>
      <c r="E42" s="3"/>
      <c r="F42" s="7">
        <v>0</v>
      </c>
      <c r="G42" s="290">
        <f t="shared" si="1"/>
        <v>0</v>
      </c>
    </row>
    <row r="43" spans="2:7" x14ac:dyDescent="0.2">
      <c r="B43" s="237" t="s">
        <v>792</v>
      </c>
      <c r="C43" s="7">
        <v>0</v>
      </c>
      <c r="D43" s="290">
        <f t="shared" si="0"/>
        <v>0</v>
      </c>
      <c r="E43" s="3"/>
      <c r="F43" s="7">
        <v>0</v>
      </c>
      <c r="G43" s="290">
        <f t="shared" si="1"/>
        <v>0</v>
      </c>
    </row>
    <row r="44" spans="2:7" x14ac:dyDescent="0.2">
      <c r="B44" s="237" t="s">
        <v>793</v>
      </c>
      <c r="C44" s="135">
        <v>4</v>
      </c>
      <c r="D44" s="290">
        <f t="shared" si="0"/>
        <v>11.76470588235294</v>
      </c>
      <c r="E44" s="3"/>
      <c r="F44" s="135">
        <v>4</v>
      </c>
      <c r="G44" s="290">
        <f t="shared" si="1"/>
        <v>11.111111111111111</v>
      </c>
    </row>
    <row r="45" spans="2:7" x14ac:dyDescent="0.2">
      <c r="B45" s="237" t="s">
        <v>794</v>
      </c>
      <c r="C45" s="7">
        <v>0</v>
      </c>
      <c r="D45" s="290">
        <f t="shared" si="0"/>
        <v>0</v>
      </c>
      <c r="E45" s="3"/>
      <c r="F45" s="7">
        <v>0</v>
      </c>
      <c r="G45" s="290">
        <f t="shared" si="1"/>
        <v>0</v>
      </c>
    </row>
    <row r="46" spans="2:7" x14ac:dyDescent="0.2">
      <c r="B46" s="237" t="s">
        <v>795</v>
      </c>
      <c r="C46" s="7">
        <v>0</v>
      </c>
      <c r="D46" s="290">
        <f t="shared" si="0"/>
        <v>0</v>
      </c>
      <c r="E46" s="3"/>
      <c r="F46" s="7">
        <v>0</v>
      </c>
      <c r="G46" s="290">
        <f t="shared" si="1"/>
        <v>0</v>
      </c>
    </row>
    <row r="47" spans="2:7" x14ac:dyDescent="0.2">
      <c r="B47" s="237" t="s">
        <v>796</v>
      </c>
      <c r="C47" s="135">
        <v>3</v>
      </c>
      <c r="D47" s="290">
        <f t="shared" si="0"/>
        <v>8.8235294117647065</v>
      </c>
      <c r="E47" s="3"/>
      <c r="F47" s="135">
        <v>3</v>
      </c>
      <c r="G47" s="290">
        <f t="shared" si="1"/>
        <v>8.3333333333333321</v>
      </c>
    </row>
    <row r="48" spans="2:7" x14ac:dyDescent="0.2">
      <c r="B48" s="237" t="s">
        <v>797</v>
      </c>
      <c r="C48" s="7">
        <v>0</v>
      </c>
      <c r="D48" s="290">
        <f t="shared" si="0"/>
        <v>0</v>
      </c>
      <c r="E48" s="3"/>
      <c r="F48" s="7">
        <v>0</v>
      </c>
      <c r="G48" s="290">
        <f t="shared" si="1"/>
        <v>0</v>
      </c>
    </row>
    <row r="49" spans="2:7" x14ac:dyDescent="0.2">
      <c r="B49" s="237" t="s">
        <v>798</v>
      </c>
      <c r="C49" s="7">
        <v>0</v>
      </c>
      <c r="D49" s="290">
        <f t="shared" si="0"/>
        <v>0</v>
      </c>
      <c r="E49" s="3"/>
      <c r="F49" s="7">
        <v>0</v>
      </c>
      <c r="G49" s="290">
        <f t="shared" si="1"/>
        <v>0</v>
      </c>
    </row>
    <row r="50" spans="2:7" x14ac:dyDescent="0.2">
      <c r="B50" s="237" t="s">
        <v>799</v>
      </c>
      <c r="C50" s="7">
        <v>0</v>
      </c>
      <c r="D50" s="290">
        <f t="shared" si="0"/>
        <v>0</v>
      </c>
      <c r="E50" s="3"/>
      <c r="F50" s="7">
        <v>0</v>
      </c>
      <c r="G50" s="290">
        <f t="shared" si="1"/>
        <v>0</v>
      </c>
    </row>
    <row r="51" spans="2:7" x14ac:dyDescent="0.2">
      <c r="B51" s="237" t="s">
        <v>800</v>
      </c>
      <c r="C51" s="7">
        <v>0</v>
      </c>
      <c r="D51" s="290">
        <f t="shared" si="0"/>
        <v>0</v>
      </c>
      <c r="E51" s="3"/>
      <c r="F51" s="7">
        <v>0</v>
      </c>
      <c r="G51" s="290">
        <f t="shared" si="1"/>
        <v>0</v>
      </c>
    </row>
    <row r="52" spans="2:7" x14ac:dyDescent="0.2">
      <c r="B52" s="288" t="s">
        <v>610</v>
      </c>
      <c r="C52" s="9">
        <v>0</v>
      </c>
      <c r="D52" s="291">
        <f t="shared" si="0"/>
        <v>0</v>
      </c>
      <c r="E52" s="228"/>
      <c r="F52" s="9">
        <v>1</v>
      </c>
      <c r="G52" s="291">
        <f t="shared" si="1"/>
        <v>2.7777777777777777</v>
      </c>
    </row>
    <row r="53" spans="2:7" x14ac:dyDescent="0.2">
      <c r="B53" s="289" t="s">
        <v>801</v>
      </c>
      <c r="C53" s="9">
        <v>34</v>
      </c>
      <c r="D53" s="291">
        <f t="shared" si="0"/>
        <v>100</v>
      </c>
      <c r="E53" s="4"/>
      <c r="F53" s="292">
        <v>36</v>
      </c>
      <c r="G53" s="293">
        <f t="shared" si="1"/>
        <v>100</v>
      </c>
    </row>
  </sheetData>
  <phoneticPr fontId="9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workbookViewId="0">
      <selection activeCell="F19" sqref="F19"/>
    </sheetView>
  </sheetViews>
  <sheetFormatPr defaultRowHeight="13.2" x14ac:dyDescent="0.2"/>
  <cols>
    <col min="2" max="2" width="30.6640625" customWidth="1"/>
    <col min="5" max="5" width="1.6640625" customWidth="1"/>
    <col min="6" max="6" width="30.6640625" customWidth="1"/>
  </cols>
  <sheetData>
    <row r="1" spans="2:8" x14ac:dyDescent="0.2">
      <c r="B1" s="237" t="s">
        <v>826</v>
      </c>
      <c r="C1" s="237"/>
      <c r="D1" s="237"/>
      <c r="E1" s="237"/>
      <c r="F1" s="237"/>
      <c r="G1" s="237"/>
      <c r="H1" s="237"/>
    </row>
    <row r="2" spans="2:8" x14ac:dyDescent="0.2">
      <c r="B2" s="237"/>
      <c r="C2" s="237"/>
      <c r="D2" s="237">
        <v>2009</v>
      </c>
      <c r="E2" s="237"/>
      <c r="F2" s="237"/>
      <c r="G2" s="237"/>
      <c r="H2" s="237">
        <v>2016</v>
      </c>
    </row>
    <row r="3" spans="2:8" x14ac:dyDescent="0.2">
      <c r="B3" s="55"/>
      <c r="C3" s="300" t="s">
        <v>528</v>
      </c>
      <c r="D3" s="300" t="s">
        <v>7</v>
      </c>
      <c r="E3" s="237"/>
      <c r="F3" s="55"/>
      <c r="G3" s="300" t="s">
        <v>528</v>
      </c>
      <c r="H3" s="300" t="s">
        <v>7</v>
      </c>
    </row>
    <row r="4" spans="2:8" x14ac:dyDescent="0.2">
      <c r="B4" s="237" t="s">
        <v>679</v>
      </c>
      <c r="C4" s="135">
        <v>22</v>
      </c>
      <c r="D4" s="224">
        <f>C4/34*100</f>
        <v>64.705882352941174</v>
      </c>
      <c r="E4" s="237"/>
      <c r="F4" s="237" t="s">
        <v>679</v>
      </c>
      <c r="G4" s="135">
        <v>23</v>
      </c>
      <c r="H4" s="224">
        <v>63.89</v>
      </c>
    </row>
    <row r="5" spans="2:8" x14ac:dyDescent="0.2">
      <c r="B5" s="237" t="s">
        <v>680</v>
      </c>
      <c r="C5" s="135">
        <v>8</v>
      </c>
      <c r="D5" s="224">
        <f t="shared" ref="D5:D15" si="0">C5/34*100</f>
        <v>23.52941176470588</v>
      </c>
      <c r="E5" s="237"/>
      <c r="F5" s="237" t="s">
        <v>680</v>
      </c>
      <c r="G5" s="135">
        <v>8</v>
      </c>
      <c r="H5" s="224">
        <v>22.22</v>
      </c>
    </row>
    <row r="6" spans="2:8" x14ac:dyDescent="0.2">
      <c r="B6" s="237" t="s">
        <v>681</v>
      </c>
      <c r="C6" s="135">
        <v>1</v>
      </c>
      <c r="D6" s="224">
        <f t="shared" si="0"/>
        <v>2.9411764705882351</v>
      </c>
      <c r="E6" s="237"/>
      <c r="F6" s="237" t="s">
        <v>681</v>
      </c>
      <c r="G6" s="135">
        <v>1</v>
      </c>
      <c r="H6" s="224">
        <v>2.78</v>
      </c>
    </row>
    <row r="7" spans="2:8" x14ac:dyDescent="0.2">
      <c r="B7" s="237" t="s">
        <v>682</v>
      </c>
      <c r="C7" s="135">
        <v>0</v>
      </c>
      <c r="D7" s="224">
        <f t="shared" si="0"/>
        <v>0</v>
      </c>
      <c r="E7" s="237"/>
      <c r="F7" s="237" t="s">
        <v>682</v>
      </c>
      <c r="G7" s="135">
        <v>0</v>
      </c>
      <c r="H7" s="224">
        <v>0</v>
      </c>
    </row>
    <row r="8" spans="2:8" x14ac:dyDescent="0.2">
      <c r="B8" s="237" t="s">
        <v>683</v>
      </c>
      <c r="C8" s="135">
        <v>1</v>
      </c>
      <c r="D8" s="224">
        <f t="shared" si="0"/>
        <v>2.9411764705882351</v>
      </c>
      <c r="E8" s="237"/>
      <c r="F8" s="237" t="s">
        <v>684</v>
      </c>
      <c r="G8" s="135">
        <v>3</v>
      </c>
      <c r="H8" s="224">
        <v>8.33</v>
      </c>
    </row>
    <row r="9" spans="2:8" x14ac:dyDescent="0.2">
      <c r="B9" s="237" t="s">
        <v>684</v>
      </c>
      <c r="C9" s="135">
        <v>2</v>
      </c>
      <c r="D9" s="224">
        <f t="shared" si="0"/>
        <v>5.8823529411764701</v>
      </c>
      <c r="E9" s="237"/>
      <c r="F9" s="237" t="s">
        <v>685</v>
      </c>
      <c r="G9" s="135">
        <v>0</v>
      </c>
      <c r="H9" s="224">
        <v>0</v>
      </c>
    </row>
    <row r="10" spans="2:8" x14ac:dyDescent="0.2">
      <c r="B10" s="237" t="s">
        <v>685</v>
      </c>
      <c r="C10" s="135">
        <v>0</v>
      </c>
      <c r="D10" s="224">
        <f t="shared" si="0"/>
        <v>0</v>
      </c>
      <c r="E10" s="237"/>
      <c r="F10" s="237" t="s">
        <v>686</v>
      </c>
      <c r="G10" s="135">
        <v>0</v>
      </c>
      <c r="H10" s="224">
        <v>0</v>
      </c>
    </row>
    <row r="11" spans="2:8" x14ac:dyDescent="0.2">
      <c r="B11" s="237" t="s">
        <v>686</v>
      </c>
      <c r="C11" s="135">
        <v>0</v>
      </c>
      <c r="D11" s="224">
        <f t="shared" si="0"/>
        <v>0</v>
      </c>
      <c r="E11" s="237"/>
      <c r="F11" s="237" t="s">
        <v>687</v>
      </c>
      <c r="G11" s="135">
        <v>0</v>
      </c>
      <c r="H11" s="224">
        <v>0</v>
      </c>
    </row>
    <row r="12" spans="2:8" x14ac:dyDescent="0.2">
      <c r="B12" s="237" t="s">
        <v>687</v>
      </c>
      <c r="C12" s="135">
        <v>0</v>
      </c>
      <c r="D12" s="224">
        <f t="shared" si="0"/>
        <v>0</v>
      </c>
      <c r="E12" s="237"/>
      <c r="F12" s="237" t="s">
        <v>600</v>
      </c>
      <c r="G12" s="135">
        <v>0</v>
      </c>
      <c r="H12" s="224">
        <v>0</v>
      </c>
    </row>
    <row r="13" spans="2:8" x14ac:dyDescent="0.2">
      <c r="B13" s="237" t="s">
        <v>600</v>
      </c>
      <c r="C13" s="135">
        <v>0</v>
      </c>
      <c r="D13" s="224">
        <f t="shared" si="0"/>
        <v>0</v>
      </c>
      <c r="E13" s="237"/>
      <c r="F13" s="288" t="s">
        <v>577</v>
      </c>
      <c r="G13" s="292">
        <v>1</v>
      </c>
      <c r="H13" s="295">
        <v>2.78</v>
      </c>
    </row>
    <row r="14" spans="2:8" x14ac:dyDescent="0.2">
      <c r="B14" s="288" t="s">
        <v>577</v>
      </c>
      <c r="C14" s="292">
        <v>0</v>
      </c>
      <c r="D14" s="295">
        <f t="shared" si="0"/>
        <v>0</v>
      </c>
      <c r="E14" s="237"/>
      <c r="F14" s="55" t="s">
        <v>578</v>
      </c>
      <c r="G14" s="56">
        <f>SUM(G4:G13)</f>
        <v>36</v>
      </c>
      <c r="H14" s="52">
        <f>SUM(H4:H13)</f>
        <v>100</v>
      </c>
    </row>
    <row r="15" spans="2:8" x14ac:dyDescent="0.2">
      <c r="B15" s="55" t="s">
        <v>578</v>
      </c>
      <c r="C15" s="56">
        <f>SUM(C4:C14)</f>
        <v>34</v>
      </c>
      <c r="D15" s="52">
        <f t="shared" si="0"/>
        <v>100</v>
      </c>
      <c r="E15" s="237"/>
      <c r="F15" s="55" t="s">
        <v>637</v>
      </c>
      <c r="G15" s="56">
        <v>36</v>
      </c>
      <c r="H15" s="52">
        <v>100</v>
      </c>
    </row>
    <row r="16" spans="2:8" x14ac:dyDescent="0.2">
      <c r="B16" s="55" t="s">
        <v>637</v>
      </c>
      <c r="C16" s="56">
        <v>34</v>
      </c>
      <c r="D16" s="52">
        <v>100</v>
      </c>
      <c r="E16" s="237"/>
      <c r="F16" s="245"/>
      <c r="G16" s="245"/>
      <c r="H16" s="245"/>
    </row>
    <row r="17" spans="2:8" x14ac:dyDescent="0.2">
      <c r="B17" s="3" t="s">
        <v>834</v>
      </c>
      <c r="C17" s="3"/>
      <c r="D17" s="3"/>
      <c r="E17" s="3"/>
      <c r="F17" s="3"/>
      <c r="G17" s="3"/>
      <c r="H17" s="3"/>
    </row>
  </sheetData>
  <phoneticPr fontId="9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workbookViewId="0">
      <selection activeCell="P27" sqref="P27"/>
    </sheetView>
  </sheetViews>
  <sheetFormatPr defaultRowHeight="13.2" x14ac:dyDescent="0.2"/>
  <cols>
    <col min="2" max="2" width="30.6640625" customWidth="1"/>
    <col min="5" max="5" width="2.33203125" customWidth="1"/>
    <col min="9" max="9" width="30.6640625" customWidth="1"/>
    <col min="12" max="12" width="2.33203125" customWidth="1"/>
  </cols>
  <sheetData>
    <row r="1" spans="2:14" x14ac:dyDescent="0.2">
      <c r="B1" s="3" t="s">
        <v>827</v>
      </c>
    </row>
    <row r="2" spans="2:14" s="1" customFormat="1" x14ac:dyDescent="0.2">
      <c r="B2" s="3"/>
    </row>
    <row r="3" spans="2:14" x14ac:dyDescent="0.2">
      <c r="B3" s="237" t="s">
        <v>688</v>
      </c>
      <c r="C3" s="237"/>
      <c r="D3" s="237">
        <v>2009</v>
      </c>
      <c r="E3" s="237"/>
      <c r="F3" s="237"/>
      <c r="G3" s="237">
        <v>2016</v>
      </c>
      <c r="H3" s="3"/>
      <c r="I3" s="237" t="s">
        <v>689</v>
      </c>
      <c r="J3" s="237"/>
      <c r="K3" s="237">
        <v>2009</v>
      </c>
      <c r="L3" s="237"/>
      <c r="M3" s="237"/>
      <c r="N3" s="237">
        <v>2016</v>
      </c>
    </row>
    <row r="4" spans="2:14" x14ac:dyDescent="0.2">
      <c r="B4" s="55" t="s">
        <v>69</v>
      </c>
      <c r="C4" s="300" t="s">
        <v>528</v>
      </c>
      <c r="D4" s="300" t="s">
        <v>569</v>
      </c>
      <c r="E4" s="237"/>
      <c r="F4" s="300" t="s">
        <v>528</v>
      </c>
      <c r="G4" s="300" t="s">
        <v>569</v>
      </c>
      <c r="H4" s="3"/>
      <c r="I4" s="55" t="s">
        <v>69</v>
      </c>
      <c r="J4" s="300" t="s">
        <v>528</v>
      </c>
      <c r="K4" s="300" t="s">
        <v>569</v>
      </c>
      <c r="L4" s="237"/>
      <c r="M4" s="300" t="s">
        <v>528</v>
      </c>
      <c r="N4" s="300" t="s">
        <v>569</v>
      </c>
    </row>
    <row r="5" spans="2:14" x14ac:dyDescent="0.2">
      <c r="B5" s="237" t="s">
        <v>75</v>
      </c>
      <c r="C5" s="135">
        <v>0</v>
      </c>
      <c r="D5" s="224">
        <v>0</v>
      </c>
      <c r="E5" s="237"/>
      <c r="F5" s="135">
        <v>1</v>
      </c>
      <c r="G5" s="224">
        <v>2.78</v>
      </c>
      <c r="H5" s="3"/>
      <c r="I5" s="237" t="s">
        <v>75</v>
      </c>
      <c r="J5" s="135">
        <v>0</v>
      </c>
      <c r="K5" s="224">
        <v>0</v>
      </c>
      <c r="L5" s="237"/>
      <c r="M5" s="135">
        <v>0</v>
      </c>
      <c r="N5" s="224">
        <v>0</v>
      </c>
    </row>
    <row r="6" spans="2:14" x14ac:dyDescent="0.2">
      <c r="B6" s="237" t="s">
        <v>462</v>
      </c>
      <c r="C6" s="135">
        <v>0</v>
      </c>
      <c r="D6" s="224">
        <v>0</v>
      </c>
      <c r="E6" s="237"/>
      <c r="F6" s="135">
        <v>1</v>
      </c>
      <c r="G6" s="224">
        <v>2.78</v>
      </c>
      <c r="H6" s="3"/>
      <c r="I6" s="237" t="s">
        <v>462</v>
      </c>
      <c r="J6" s="135">
        <v>0</v>
      </c>
      <c r="K6" s="224">
        <v>0</v>
      </c>
      <c r="L6" s="237"/>
      <c r="M6" s="135">
        <v>2</v>
      </c>
      <c r="N6" s="224">
        <v>5.56</v>
      </c>
    </row>
    <row r="7" spans="2:14" x14ac:dyDescent="0.2">
      <c r="B7" s="237" t="s">
        <v>463</v>
      </c>
      <c r="C7" s="135">
        <v>0</v>
      </c>
      <c r="D7" s="224">
        <v>0</v>
      </c>
      <c r="E7" s="237"/>
      <c r="F7" s="135">
        <v>0</v>
      </c>
      <c r="G7" s="224">
        <v>0</v>
      </c>
      <c r="H7" s="3"/>
      <c r="I7" s="237" t="s">
        <v>463</v>
      </c>
      <c r="J7" s="135">
        <v>1</v>
      </c>
      <c r="K7" s="224">
        <v>2.94</v>
      </c>
      <c r="L7" s="237"/>
      <c r="M7" s="135">
        <v>1</v>
      </c>
      <c r="N7" s="224">
        <v>2.78</v>
      </c>
    </row>
    <row r="8" spans="2:14" x14ac:dyDescent="0.2">
      <c r="B8" s="237" t="s">
        <v>464</v>
      </c>
      <c r="C8" s="135">
        <v>1</v>
      </c>
      <c r="D8" s="224">
        <v>2.94</v>
      </c>
      <c r="E8" s="237"/>
      <c r="F8" s="135">
        <v>1</v>
      </c>
      <c r="G8" s="224">
        <v>2.78</v>
      </c>
      <c r="H8" s="3"/>
      <c r="I8" s="237" t="s">
        <v>464</v>
      </c>
      <c r="J8" s="135">
        <v>0</v>
      </c>
      <c r="K8" s="224">
        <v>0</v>
      </c>
      <c r="L8" s="237"/>
      <c r="M8" s="135">
        <v>2</v>
      </c>
      <c r="N8" s="224">
        <v>5.56</v>
      </c>
    </row>
    <row r="9" spans="2:14" x14ac:dyDescent="0.2">
      <c r="B9" s="237" t="s">
        <v>465</v>
      </c>
      <c r="C9" s="135">
        <v>1</v>
      </c>
      <c r="D9" s="224">
        <v>2.94</v>
      </c>
      <c r="E9" s="237"/>
      <c r="F9" s="135">
        <v>4</v>
      </c>
      <c r="G9" s="224">
        <v>11.11</v>
      </c>
      <c r="H9" s="3"/>
      <c r="I9" s="237" t="s">
        <v>465</v>
      </c>
      <c r="J9" s="135">
        <v>2</v>
      </c>
      <c r="K9" s="224">
        <v>5.88</v>
      </c>
      <c r="L9" s="237"/>
      <c r="M9" s="135">
        <v>5</v>
      </c>
      <c r="N9" s="224">
        <v>13.89</v>
      </c>
    </row>
    <row r="10" spans="2:14" x14ac:dyDescent="0.2">
      <c r="B10" s="237" t="s">
        <v>466</v>
      </c>
      <c r="C10" s="135">
        <v>1</v>
      </c>
      <c r="D10" s="224">
        <v>2.94</v>
      </c>
      <c r="E10" s="237"/>
      <c r="F10" s="135">
        <v>1</v>
      </c>
      <c r="G10" s="224">
        <v>2.78</v>
      </c>
      <c r="H10" s="3"/>
      <c r="I10" s="237" t="s">
        <v>466</v>
      </c>
      <c r="J10" s="135">
        <v>5</v>
      </c>
      <c r="K10" s="224">
        <v>14.71</v>
      </c>
      <c r="L10" s="237"/>
      <c r="M10" s="135">
        <v>2</v>
      </c>
      <c r="N10" s="224">
        <v>5.56</v>
      </c>
    </row>
    <row r="11" spans="2:14" x14ac:dyDescent="0.2">
      <c r="B11" s="237" t="s">
        <v>467</v>
      </c>
      <c r="C11" s="135">
        <v>2</v>
      </c>
      <c r="D11" s="224">
        <v>5.88</v>
      </c>
      <c r="E11" s="237"/>
      <c r="F11" s="135">
        <v>2</v>
      </c>
      <c r="G11" s="224">
        <v>5.56</v>
      </c>
      <c r="H11" s="3"/>
      <c r="I11" s="237" t="s">
        <v>467</v>
      </c>
      <c r="J11" s="135">
        <v>2</v>
      </c>
      <c r="K11" s="224">
        <v>5.88</v>
      </c>
      <c r="L11" s="237"/>
      <c r="M11" s="135">
        <v>4</v>
      </c>
      <c r="N11" s="224">
        <v>11.11</v>
      </c>
    </row>
    <row r="12" spans="2:14" x14ac:dyDescent="0.2">
      <c r="B12" s="237" t="s">
        <v>468</v>
      </c>
      <c r="C12" s="135">
        <v>4</v>
      </c>
      <c r="D12" s="224">
        <v>11.76</v>
      </c>
      <c r="E12" s="237"/>
      <c r="F12" s="135">
        <v>2</v>
      </c>
      <c r="G12" s="224">
        <v>5.56</v>
      </c>
      <c r="H12" s="3"/>
      <c r="I12" s="237" t="s">
        <v>468</v>
      </c>
      <c r="J12" s="135">
        <v>3</v>
      </c>
      <c r="K12" s="224">
        <v>8.82</v>
      </c>
      <c r="L12" s="237"/>
      <c r="M12" s="135">
        <v>4</v>
      </c>
      <c r="N12" s="224">
        <v>11.11</v>
      </c>
    </row>
    <row r="13" spans="2:14" x14ac:dyDescent="0.2">
      <c r="B13" s="237" t="s">
        <v>469</v>
      </c>
      <c r="C13" s="135">
        <v>5</v>
      </c>
      <c r="D13" s="224">
        <v>14.71</v>
      </c>
      <c r="E13" s="237"/>
      <c r="F13" s="135">
        <v>5</v>
      </c>
      <c r="G13" s="224">
        <v>13.89</v>
      </c>
      <c r="H13" s="3"/>
      <c r="I13" s="237" t="s">
        <v>469</v>
      </c>
      <c r="J13" s="135">
        <v>6</v>
      </c>
      <c r="K13" s="224">
        <v>17.649999999999999</v>
      </c>
      <c r="L13" s="237"/>
      <c r="M13" s="135">
        <v>6</v>
      </c>
      <c r="N13" s="224">
        <v>16.670000000000002</v>
      </c>
    </row>
    <row r="14" spans="2:14" x14ac:dyDescent="0.2">
      <c r="B14" s="237" t="s">
        <v>470</v>
      </c>
      <c r="C14" s="135">
        <v>4</v>
      </c>
      <c r="D14" s="224">
        <v>11.76</v>
      </c>
      <c r="E14" s="237"/>
      <c r="F14" s="135">
        <v>3</v>
      </c>
      <c r="G14" s="224">
        <v>8.33</v>
      </c>
      <c r="H14" s="3"/>
      <c r="I14" s="237" t="s">
        <v>470</v>
      </c>
      <c r="J14" s="135">
        <v>1</v>
      </c>
      <c r="K14" s="224">
        <v>2.94</v>
      </c>
      <c r="L14" s="237"/>
      <c r="M14" s="135">
        <v>2</v>
      </c>
      <c r="N14" s="224">
        <v>5.56</v>
      </c>
    </row>
    <row r="15" spans="2:14" x14ac:dyDescent="0.2">
      <c r="B15" s="237" t="s">
        <v>471</v>
      </c>
      <c r="C15" s="135">
        <v>2</v>
      </c>
      <c r="D15" s="224">
        <v>5.88</v>
      </c>
      <c r="E15" s="237"/>
      <c r="F15" s="135">
        <v>3</v>
      </c>
      <c r="G15" s="224">
        <v>8.33</v>
      </c>
      <c r="H15" s="3"/>
      <c r="I15" s="237" t="s">
        <v>471</v>
      </c>
      <c r="J15" s="135">
        <v>4</v>
      </c>
      <c r="K15" s="224">
        <v>11.76</v>
      </c>
      <c r="L15" s="237"/>
      <c r="M15" s="135">
        <v>1</v>
      </c>
      <c r="N15" s="224">
        <v>2.78</v>
      </c>
    </row>
    <row r="16" spans="2:14" x14ac:dyDescent="0.2">
      <c r="B16" s="237" t="s">
        <v>472</v>
      </c>
      <c r="C16" s="135">
        <v>0</v>
      </c>
      <c r="D16" s="224">
        <v>0</v>
      </c>
      <c r="E16" s="237"/>
      <c r="F16" s="135">
        <v>2</v>
      </c>
      <c r="G16" s="224">
        <v>5.56</v>
      </c>
      <c r="H16" s="3"/>
      <c r="I16" s="237" t="s">
        <v>472</v>
      </c>
      <c r="J16" s="135">
        <v>2</v>
      </c>
      <c r="K16" s="224">
        <v>5.88</v>
      </c>
      <c r="L16" s="237"/>
      <c r="M16" s="135">
        <v>1</v>
      </c>
      <c r="N16" s="224">
        <v>2.78</v>
      </c>
    </row>
    <row r="17" spans="2:14" x14ac:dyDescent="0.2">
      <c r="B17" s="237" t="s">
        <v>473</v>
      </c>
      <c r="C17" s="135">
        <v>4</v>
      </c>
      <c r="D17" s="224">
        <v>11.76</v>
      </c>
      <c r="E17" s="237"/>
      <c r="F17" s="135">
        <v>2</v>
      </c>
      <c r="G17" s="224">
        <v>5.56</v>
      </c>
      <c r="H17" s="3"/>
      <c r="I17" s="237" t="s">
        <v>473</v>
      </c>
      <c r="J17" s="135">
        <v>2</v>
      </c>
      <c r="K17" s="224">
        <v>5.88</v>
      </c>
      <c r="L17" s="237"/>
      <c r="M17" s="135">
        <v>1</v>
      </c>
      <c r="N17" s="224">
        <v>2.78</v>
      </c>
    </row>
    <row r="18" spans="2:14" x14ac:dyDescent="0.2">
      <c r="B18" s="237" t="s">
        <v>474</v>
      </c>
      <c r="C18" s="135">
        <v>3</v>
      </c>
      <c r="D18" s="224">
        <v>8.82</v>
      </c>
      <c r="E18" s="237"/>
      <c r="F18" s="135">
        <v>2</v>
      </c>
      <c r="G18" s="224">
        <v>5.56</v>
      </c>
      <c r="H18" s="3"/>
      <c r="I18" s="237" t="s">
        <v>474</v>
      </c>
      <c r="J18" s="135">
        <v>2</v>
      </c>
      <c r="K18" s="224">
        <v>5.88</v>
      </c>
      <c r="L18" s="237"/>
      <c r="M18" s="135">
        <v>0</v>
      </c>
      <c r="N18" s="224">
        <v>0</v>
      </c>
    </row>
    <row r="19" spans="2:14" x14ac:dyDescent="0.2">
      <c r="B19" s="237" t="s">
        <v>475</v>
      </c>
      <c r="C19" s="135">
        <v>3</v>
      </c>
      <c r="D19" s="224">
        <v>8.82</v>
      </c>
      <c r="E19" s="237"/>
      <c r="F19" s="135">
        <v>1</v>
      </c>
      <c r="G19" s="224">
        <v>2.78</v>
      </c>
      <c r="H19" s="3"/>
      <c r="I19" s="237" t="s">
        <v>475</v>
      </c>
      <c r="J19" s="135">
        <v>0</v>
      </c>
      <c r="K19" s="224">
        <v>0</v>
      </c>
      <c r="L19" s="237"/>
      <c r="M19" s="135">
        <v>2</v>
      </c>
      <c r="N19" s="224">
        <v>5.56</v>
      </c>
    </row>
    <row r="20" spans="2:14" x14ac:dyDescent="0.2">
      <c r="B20" s="237" t="s">
        <v>476</v>
      </c>
      <c r="C20" s="135">
        <v>2</v>
      </c>
      <c r="D20" s="224">
        <v>5.88</v>
      </c>
      <c r="E20" s="237"/>
      <c r="F20" s="135">
        <v>2</v>
      </c>
      <c r="G20" s="224">
        <v>5.56</v>
      </c>
      <c r="H20" s="3"/>
      <c r="I20" s="237" t="s">
        <v>476</v>
      </c>
      <c r="J20" s="135">
        <v>0</v>
      </c>
      <c r="K20" s="224">
        <v>0</v>
      </c>
      <c r="L20" s="237"/>
      <c r="M20" s="135">
        <v>0</v>
      </c>
      <c r="N20" s="224">
        <v>0</v>
      </c>
    </row>
    <row r="21" spans="2:14" x14ac:dyDescent="0.2">
      <c r="B21" s="237" t="s">
        <v>477</v>
      </c>
      <c r="C21" s="135">
        <v>0</v>
      </c>
      <c r="D21" s="224">
        <v>0</v>
      </c>
      <c r="E21" s="237"/>
      <c r="F21" s="135">
        <v>1</v>
      </c>
      <c r="G21" s="224">
        <v>2.78</v>
      </c>
      <c r="H21" s="3"/>
      <c r="I21" s="237" t="s">
        <v>477</v>
      </c>
      <c r="J21" s="135">
        <v>0</v>
      </c>
      <c r="K21" s="224">
        <v>0</v>
      </c>
      <c r="L21" s="237"/>
      <c r="M21" s="135">
        <v>0</v>
      </c>
      <c r="N21" s="224">
        <v>0</v>
      </c>
    </row>
    <row r="22" spans="2:14" x14ac:dyDescent="0.2">
      <c r="B22" s="237" t="s">
        <v>478</v>
      </c>
      <c r="C22" s="135">
        <v>0</v>
      </c>
      <c r="D22" s="224">
        <v>0</v>
      </c>
      <c r="E22" s="237"/>
      <c r="F22" s="135">
        <v>0</v>
      </c>
      <c r="G22" s="224">
        <v>0</v>
      </c>
      <c r="H22" s="3"/>
      <c r="I22" s="237" t="s">
        <v>478</v>
      </c>
      <c r="J22" s="135">
        <v>0</v>
      </c>
      <c r="K22" s="224">
        <v>0</v>
      </c>
      <c r="L22" s="237"/>
      <c r="M22" s="135">
        <v>0</v>
      </c>
      <c r="N22" s="224">
        <v>0</v>
      </c>
    </row>
    <row r="23" spans="2:14" x14ac:dyDescent="0.2">
      <c r="B23" s="237" t="s">
        <v>26</v>
      </c>
      <c r="C23" s="292">
        <v>2</v>
      </c>
      <c r="D23" s="295">
        <v>5.88</v>
      </c>
      <c r="E23" s="288"/>
      <c r="F23" s="292">
        <v>3</v>
      </c>
      <c r="G23" s="295">
        <v>8.33</v>
      </c>
      <c r="H23" s="3"/>
      <c r="I23" s="237" t="s">
        <v>26</v>
      </c>
      <c r="J23" s="292">
        <v>4</v>
      </c>
      <c r="K23" s="295">
        <v>11.76</v>
      </c>
      <c r="L23" s="311"/>
      <c r="M23" s="292">
        <v>3</v>
      </c>
      <c r="N23" s="295">
        <v>8.33</v>
      </c>
    </row>
    <row r="24" spans="2:14" x14ac:dyDescent="0.2">
      <c r="B24" s="55" t="s">
        <v>10</v>
      </c>
      <c r="C24" s="56">
        <v>34</v>
      </c>
      <c r="D24" s="52">
        <v>100</v>
      </c>
      <c r="E24" s="55"/>
      <c r="F24" s="56">
        <v>36</v>
      </c>
      <c r="G24" s="52">
        <v>100</v>
      </c>
      <c r="H24" s="3"/>
      <c r="I24" s="55" t="s">
        <v>10</v>
      </c>
      <c r="J24" s="292">
        <v>34</v>
      </c>
      <c r="K24" s="295">
        <v>100</v>
      </c>
      <c r="L24" s="288"/>
      <c r="M24" s="292">
        <v>36</v>
      </c>
      <c r="N24" s="295">
        <v>100</v>
      </c>
    </row>
    <row r="25" spans="2:14" x14ac:dyDescent="0.2">
      <c r="B25" s="237"/>
      <c r="C25" s="237"/>
      <c r="D25" s="237"/>
      <c r="E25" s="237"/>
      <c r="F25" s="237"/>
      <c r="G25" s="237"/>
      <c r="H25" s="3"/>
      <c r="I25" s="3"/>
      <c r="J25" s="3"/>
      <c r="K25" s="3"/>
      <c r="L25" s="3"/>
      <c r="M25" s="3"/>
      <c r="N25" s="3"/>
    </row>
    <row r="26" spans="2:14" x14ac:dyDescent="0.2">
      <c r="B26" s="58"/>
      <c r="C26" s="237"/>
      <c r="D26" s="237"/>
      <c r="E26" s="237"/>
      <c r="F26" s="237"/>
      <c r="G26" s="237"/>
      <c r="H26" s="3"/>
      <c r="I26" s="3"/>
      <c r="J26" s="3"/>
      <c r="K26" s="3"/>
      <c r="L26" s="3"/>
      <c r="M26" s="3"/>
      <c r="N26" s="3"/>
    </row>
  </sheetData>
  <phoneticPr fontId="9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workbookViewId="0">
      <selection activeCell="H28" sqref="H28"/>
    </sheetView>
  </sheetViews>
  <sheetFormatPr defaultRowHeight="13.2" x14ac:dyDescent="0.2"/>
  <cols>
    <col min="2" max="2" width="22.109375" customWidth="1"/>
    <col min="5" max="5" width="1.6640625" customWidth="1"/>
    <col min="8" max="8" width="9" style="1"/>
    <col min="9" max="9" width="22.109375" customWidth="1"/>
    <col min="12" max="12" width="1.6640625" customWidth="1"/>
    <col min="16" max="16" width="22.109375" customWidth="1"/>
  </cols>
  <sheetData>
    <row r="1" spans="2:18" x14ac:dyDescent="0.2">
      <c r="B1" s="3" t="s">
        <v>828</v>
      </c>
    </row>
    <row r="2" spans="2:18" s="1" customFormat="1" x14ac:dyDescent="0.2">
      <c r="B2" s="3"/>
    </row>
    <row r="3" spans="2:18" x14ac:dyDescent="0.2">
      <c r="B3" s="237" t="s">
        <v>690</v>
      </c>
      <c r="C3" s="237"/>
      <c r="D3" s="237">
        <v>2009</v>
      </c>
      <c r="E3" s="237"/>
      <c r="F3" s="237"/>
      <c r="G3" s="237">
        <v>2016</v>
      </c>
      <c r="H3" s="237"/>
      <c r="I3" s="237" t="s">
        <v>691</v>
      </c>
      <c r="J3" s="237"/>
      <c r="K3" s="237">
        <v>2009</v>
      </c>
      <c r="L3" s="237"/>
      <c r="M3" s="237"/>
      <c r="N3" s="237">
        <v>2016</v>
      </c>
      <c r="O3" s="3"/>
      <c r="P3" s="237" t="s">
        <v>692</v>
      </c>
      <c r="Q3" s="237"/>
      <c r="R3" s="237">
        <v>2016</v>
      </c>
    </row>
    <row r="4" spans="2:18" x14ac:dyDescent="0.2">
      <c r="B4" s="55" t="s">
        <v>69</v>
      </c>
      <c r="C4" s="300" t="s">
        <v>528</v>
      </c>
      <c r="D4" s="300" t="s">
        <v>569</v>
      </c>
      <c r="E4" s="237"/>
      <c r="F4" s="300" t="s">
        <v>528</v>
      </c>
      <c r="G4" s="300" t="s">
        <v>569</v>
      </c>
      <c r="H4" s="168"/>
      <c r="I4" s="55" t="s">
        <v>69</v>
      </c>
      <c r="J4" s="300" t="s">
        <v>528</v>
      </c>
      <c r="K4" s="300" t="s">
        <v>569</v>
      </c>
      <c r="L4" s="237"/>
      <c r="M4" s="300" t="s">
        <v>528</v>
      </c>
      <c r="N4" s="300" t="s">
        <v>569</v>
      </c>
      <c r="O4" s="3"/>
      <c r="P4" s="55" t="s">
        <v>69</v>
      </c>
      <c r="Q4" s="300" t="s">
        <v>528</v>
      </c>
      <c r="R4" s="300" t="s">
        <v>569</v>
      </c>
    </row>
    <row r="5" spans="2:18" x14ac:dyDescent="0.2">
      <c r="B5" s="237" t="s">
        <v>75</v>
      </c>
      <c r="C5" s="135">
        <v>3</v>
      </c>
      <c r="D5" s="224">
        <v>8.82</v>
      </c>
      <c r="E5" s="237"/>
      <c r="F5" s="135">
        <v>5</v>
      </c>
      <c r="G5" s="224">
        <v>13.89</v>
      </c>
      <c r="H5" s="237"/>
      <c r="I5" s="237" t="s">
        <v>75</v>
      </c>
      <c r="J5" s="135">
        <v>8</v>
      </c>
      <c r="K5" s="224">
        <v>23.53</v>
      </c>
      <c r="L5" s="237"/>
      <c r="M5" s="135">
        <v>13</v>
      </c>
      <c r="N5" s="224">
        <v>36.11</v>
      </c>
      <c r="O5" s="3"/>
      <c r="P5" s="237" t="s">
        <v>75</v>
      </c>
      <c r="Q5" s="135">
        <v>15</v>
      </c>
      <c r="R5" s="224">
        <v>41.67</v>
      </c>
    </row>
    <row r="6" spans="2:18" x14ac:dyDescent="0.2">
      <c r="B6" s="237" t="s">
        <v>462</v>
      </c>
      <c r="C6" s="135">
        <v>0</v>
      </c>
      <c r="D6" s="224">
        <v>0</v>
      </c>
      <c r="E6" s="237"/>
      <c r="F6" s="135">
        <v>2</v>
      </c>
      <c r="G6" s="224">
        <v>5.56</v>
      </c>
      <c r="H6" s="237"/>
      <c r="I6" s="237" t="s">
        <v>462</v>
      </c>
      <c r="J6" s="135">
        <v>0</v>
      </c>
      <c r="K6" s="224">
        <v>0</v>
      </c>
      <c r="L6" s="237"/>
      <c r="M6" s="135">
        <v>1</v>
      </c>
      <c r="N6" s="224">
        <v>2.78</v>
      </c>
      <c r="O6" s="3"/>
      <c r="P6" s="237" t="s">
        <v>462</v>
      </c>
      <c r="Q6" s="135">
        <v>0</v>
      </c>
      <c r="R6" s="224">
        <v>0</v>
      </c>
    </row>
    <row r="7" spans="2:18" x14ac:dyDescent="0.2">
      <c r="B7" s="237" t="s">
        <v>463</v>
      </c>
      <c r="C7" s="135">
        <v>1</v>
      </c>
      <c r="D7" s="224">
        <v>2.94</v>
      </c>
      <c r="E7" s="237"/>
      <c r="F7" s="135">
        <v>2</v>
      </c>
      <c r="G7" s="224">
        <v>5.56</v>
      </c>
      <c r="H7" s="237"/>
      <c r="I7" s="237" t="s">
        <v>463</v>
      </c>
      <c r="J7" s="135">
        <v>2</v>
      </c>
      <c r="K7" s="224">
        <v>5.88</v>
      </c>
      <c r="L7" s="237"/>
      <c r="M7" s="135">
        <v>1</v>
      </c>
      <c r="N7" s="224">
        <v>2.78</v>
      </c>
      <c r="O7" s="3"/>
      <c r="P7" s="237" t="s">
        <v>463</v>
      </c>
      <c r="Q7" s="135">
        <v>0</v>
      </c>
      <c r="R7" s="224">
        <v>0</v>
      </c>
    </row>
    <row r="8" spans="2:18" x14ac:dyDescent="0.2">
      <c r="B8" s="237" t="s">
        <v>464</v>
      </c>
      <c r="C8" s="135">
        <v>0</v>
      </c>
      <c r="D8" s="224">
        <v>0</v>
      </c>
      <c r="E8" s="237"/>
      <c r="F8" s="135">
        <v>1</v>
      </c>
      <c r="G8" s="224">
        <v>2.78</v>
      </c>
      <c r="H8" s="237"/>
      <c r="I8" s="237" t="s">
        <v>464</v>
      </c>
      <c r="J8" s="135">
        <v>1</v>
      </c>
      <c r="K8" s="224">
        <v>2.94</v>
      </c>
      <c r="L8" s="237"/>
      <c r="M8" s="135">
        <v>0</v>
      </c>
      <c r="N8" s="224">
        <v>0</v>
      </c>
      <c r="O8" s="3"/>
      <c r="P8" s="237" t="s">
        <v>464</v>
      </c>
      <c r="Q8" s="135">
        <v>1</v>
      </c>
      <c r="R8" s="224">
        <v>2.78</v>
      </c>
    </row>
    <row r="9" spans="2:18" x14ac:dyDescent="0.2">
      <c r="B9" s="237" t="s">
        <v>465</v>
      </c>
      <c r="C9" s="135">
        <v>1</v>
      </c>
      <c r="D9" s="224">
        <v>2.94</v>
      </c>
      <c r="E9" s="237"/>
      <c r="F9" s="135">
        <v>3</v>
      </c>
      <c r="G9" s="224">
        <v>8.33</v>
      </c>
      <c r="H9" s="237"/>
      <c r="I9" s="237" t="s">
        <v>465</v>
      </c>
      <c r="J9" s="135">
        <v>4</v>
      </c>
      <c r="K9" s="224">
        <v>11.76</v>
      </c>
      <c r="L9" s="237"/>
      <c r="M9" s="135">
        <v>2</v>
      </c>
      <c r="N9" s="224">
        <v>5.56</v>
      </c>
      <c r="O9" s="3"/>
      <c r="P9" s="237" t="s">
        <v>465</v>
      </c>
      <c r="Q9" s="135">
        <v>0</v>
      </c>
      <c r="R9" s="224">
        <v>0</v>
      </c>
    </row>
    <row r="10" spans="2:18" x14ac:dyDescent="0.2">
      <c r="B10" s="237" t="s">
        <v>466</v>
      </c>
      <c r="C10" s="135">
        <v>3</v>
      </c>
      <c r="D10" s="224">
        <v>8.82</v>
      </c>
      <c r="E10" s="237"/>
      <c r="F10" s="135">
        <v>1</v>
      </c>
      <c r="G10" s="224">
        <v>2.78</v>
      </c>
      <c r="H10" s="237"/>
      <c r="I10" s="237" t="s">
        <v>466</v>
      </c>
      <c r="J10" s="135">
        <v>1</v>
      </c>
      <c r="K10" s="224">
        <v>2.94</v>
      </c>
      <c r="L10" s="237"/>
      <c r="M10" s="135">
        <v>2</v>
      </c>
      <c r="N10" s="224">
        <v>5.56</v>
      </c>
      <c r="O10" s="3"/>
      <c r="P10" s="237" t="s">
        <v>466</v>
      </c>
      <c r="Q10" s="135">
        <v>2</v>
      </c>
      <c r="R10" s="224">
        <v>5.56</v>
      </c>
    </row>
    <row r="11" spans="2:18" x14ac:dyDescent="0.2">
      <c r="B11" s="237" t="s">
        <v>467</v>
      </c>
      <c r="C11" s="135">
        <v>2</v>
      </c>
      <c r="D11" s="224">
        <v>5.88</v>
      </c>
      <c r="E11" s="237"/>
      <c r="F11" s="135">
        <v>0</v>
      </c>
      <c r="G11" s="224">
        <v>0</v>
      </c>
      <c r="H11" s="237"/>
      <c r="I11" s="237" t="s">
        <v>467</v>
      </c>
      <c r="J11" s="135">
        <v>2</v>
      </c>
      <c r="K11" s="224">
        <v>5.88</v>
      </c>
      <c r="L11" s="237"/>
      <c r="M11" s="135">
        <v>2</v>
      </c>
      <c r="N11" s="224">
        <v>5.56</v>
      </c>
      <c r="O11" s="3"/>
      <c r="P11" s="237" t="s">
        <v>467</v>
      </c>
      <c r="Q11" s="135">
        <v>0</v>
      </c>
      <c r="R11" s="224">
        <v>0</v>
      </c>
    </row>
    <row r="12" spans="2:18" x14ac:dyDescent="0.2">
      <c r="B12" s="237" t="s">
        <v>468</v>
      </c>
      <c r="C12" s="135">
        <v>1</v>
      </c>
      <c r="D12" s="224">
        <v>2.94</v>
      </c>
      <c r="E12" s="237"/>
      <c r="F12" s="135">
        <v>2</v>
      </c>
      <c r="G12" s="224">
        <v>5.56</v>
      </c>
      <c r="H12" s="237"/>
      <c r="I12" s="237" t="s">
        <v>468</v>
      </c>
      <c r="J12" s="135">
        <v>2</v>
      </c>
      <c r="K12" s="224">
        <v>5.88</v>
      </c>
      <c r="L12" s="237"/>
      <c r="M12" s="135">
        <v>1</v>
      </c>
      <c r="N12" s="224">
        <v>2.78</v>
      </c>
      <c r="O12" s="3"/>
      <c r="P12" s="237" t="s">
        <v>468</v>
      </c>
      <c r="Q12" s="135">
        <v>1</v>
      </c>
      <c r="R12" s="224">
        <v>2.78</v>
      </c>
    </row>
    <row r="13" spans="2:18" x14ac:dyDescent="0.2">
      <c r="B13" s="237" t="s">
        <v>469</v>
      </c>
      <c r="C13" s="135">
        <v>4</v>
      </c>
      <c r="D13" s="224">
        <v>11.76</v>
      </c>
      <c r="E13" s="237"/>
      <c r="F13" s="135">
        <v>1</v>
      </c>
      <c r="G13" s="224">
        <v>2.78</v>
      </c>
      <c r="H13" s="237"/>
      <c r="I13" s="237" t="s">
        <v>469</v>
      </c>
      <c r="J13" s="135">
        <v>1</v>
      </c>
      <c r="K13" s="224">
        <v>2.94</v>
      </c>
      <c r="L13" s="237"/>
      <c r="M13" s="135">
        <v>0</v>
      </c>
      <c r="N13" s="224">
        <v>0</v>
      </c>
      <c r="O13" s="3"/>
      <c r="P13" s="237" t="s">
        <v>469</v>
      </c>
      <c r="Q13" s="135">
        <v>0</v>
      </c>
      <c r="R13" s="224">
        <v>0</v>
      </c>
    </row>
    <row r="14" spans="2:18" x14ac:dyDescent="0.2">
      <c r="B14" s="237" t="s">
        <v>470</v>
      </c>
      <c r="C14" s="135">
        <v>0</v>
      </c>
      <c r="D14" s="224">
        <v>0</v>
      </c>
      <c r="E14" s="237"/>
      <c r="F14" s="135">
        <v>1</v>
      </c>
      <c r="G14" s="224">
        <v>2.78</v>
      </c>
      <c r="H14" s="237"/>
      <c r="I14" s="237" t="s">
        <v>470</v>
      </c>
      <c r="J14" s="135">
        <v>3</v>
      </c>
      <c r="K14" s="224">
        <v>8.82</v>
      </c>
      <c r="L14" s="237"/>
      <c r="M14" s="135">
        <v>0</v>
      </c>
      <c r="N14" s="224">
        <v>0</v>
      </c>
      <c r="O14" s="3"/>
      <c r="P14" s="237" t="s">
        <v>470</v>
      </c>
      <c r="Q14" s="135">
        <v>0</v>
      </c>
      <c r="R14" s="224">
        <v>0</v>
      </c>
    </row>
    <row r="15" spans="2:18" x14ac:dyDescent="0.2">
      <c r="B15" s="237" t="s">
        <v>471</v>
      </c>
      <c r="C15" s="135">
        <v>0</v>
      </c>
      <c r="D15" s="224">
        <v>0</v>
      </c>
      <c r="E15" s="237"/>
      <c r="F15" s="135">
        <v>0</v>
      </c>
      <c r="G15" s="224">
        <v>0</v>
      </c>
      <c r="H15" s="237"/>
      <c r="I15" s="237" t="s">
        <v>471</v>
      </c>
      <c r="J15" s="135">
        <v>1</v>
      </c>
      <c r="K15" s="224">
        <v>2.94</v>
      </c>
      <c r="L15" s="237"/>
      <c r="M15" s="135">
        <v>0</v>
      </c>
      <c r="N15" s="224">
        <v>0</v>
      </c>
      <c r="O15" s="3"/>
      <c r="P15" s="237" t="s">
        <v>471</v>
      </c>
      <c r="Q15" s="135">
        <v>0</v>
      </c>
      <c r="R15" s="224">
        <v>0</v>
      </c>
    </row>
    <row r="16" spans="2:18" x14ac:dyDescent="0.2">
      <c r="B16" s="237" t="s">
        <v>472</v>
      </c>
      <c r="C16" s="135">
        <v>4</v>
      </c>
      <c r="D16" s="224">
        <v>11.76</v>
      </c>
      <c r="E16" s="237"/>
      <c r="F16" s="135">
        <v>2</v>
      </c>
      <c r="G16" s="224">
        <v>5.56</v>
      </c>
      <c r="H16" s="237"/>
      <c r="I16" s="237" t="s">
        <v>472</v>
      </c>
      <c r="J16" s="135">
        <v>0</v>
      </c>
      <c r="K16" s="224">
        <v>0</v>
      </c>
      <c r="L16" s="237"/>
      <c r="M16" s="135">
        <v>1</v>
      </c>
      <c r="N16" s="224">
        <v>2.78</v>
      </c>
      <c r="O16" s="3"/>
      <c r="P16" s="237" t="s">
        <v>472</v>
      </c>
      <c r="Q16" s="135">
        <v>2</v>
      </c>
      <c r="R16" s="224">
        <v>5.56</v>
      </c>
    </row>
    <row r="17" spans="2:18" x14ac:dyDescent="0.2">
      <c r="B17" s="237" t="s">
        <v>473</v>
      </c>
      <c r="C17" s="135">
        <v>0</v>
      </c>
      <c r="D17" s="224">
        <v>0</v>
      </c>
      <c r="E17" s="237"/>
      <c r="F17" s="135">
        <v>0</v>
      </c>
      <c r="G17" s="224">
        <v>0</v>
      </c>
      <c r="H17" s="237"/>
      <c r="I17" s="237" t="s">
        <v>473</v>
      </c>
      <c r="J17" s="135">
        <v>0</v>
      </c>
      <c r="K17" s="224">
        <v>0</v>
      </c>
      <c r="L17" s="237"/>
      <c r="M17" s="135">
        <v>0</v>
      </c>
      <c r="N17" s="224">
        <v>0</v>
      </c>
      <c r="O17" s="3"/>
      <c r="P17" s="237" t="s">
        <v>473</v>
      </c>
      <c r="Q17" s="135">
        <v>0</v>
      </c>
      <c r="R17" s="224">
        <v>0</v>
      </c>
    </row>
    <row r="18" spans="2:18" x14ac:dyDescent="0.2">
      <c r="B18" s="237" t="s">
        <v>474</v>
      </c>
      <c r="C18" s="135">
        <v>0</v>
      </c>
      <c r="D18" s="224">
        <v>0</v>
      </c>
      <c r="E18" s="237"/>
      <c r="F18" s="135">
        <v>2</v>
      </c>
      <c r="G18" s="224">
        <v>5.56</v>
      </c>
      <c r="H18" s="237"/>
      <c r="I18" s="237" t="s">
        <v>474</v>
      </c>
      <c r="J18" s="135">
        <v>0</v>
      </c>
      <c r="K18" s="224">
        <v>0</v>
      </c>
      <c r="L18" s="237"/>
      <c r="M18" s="135">
        <v>1</v>
      </c>
      <c r="N18" s="224">
        <v>2.78</v>
      </c>
      <c r="O18" s="3"/>
      <c r="P18" s="237" t="s">
        <v>474</v>
      </c>
      <c r="Q18" s="135">
        <v>1</v>
      </c>
      <c r="R18" s="224">
        <v>2.78</v>
      </c>
    </row>
    <row r="19" spans="2:18" x14ac:dyDescent="0.2">
      <c r="B19" s="237" t="s">
        <v>475</v>
      </c>
      <c r="C19" s="135">
        <v>2</v>
      </c>
      <c r="D19" s="224">
        <v>5.88</v>
      </c>
      <c r="E19" s="237"/>
      <c r="F19" s="135">
        <v>2</v>
      </c>
      <c r="G19" s="224">
        <v>5.56</v>
      </c>
      <c r="H19" s="237"/>
      <c r="I19" s="237" t="s">
        <v>475</v>
      </c>
      <c r="J19" s="135">
        <v>0</v>
      </c>
      <c r="K19" s="224">
        <v>0</v>
      </c>
      <c r="L19" s="237"/>
      <c r="M19" s="135">
        <v>0</v>
      </c>
      <c r="N19" s="224">
        <v>0</v>
      </c>
      <c r="O19" s="3"/>
      <c r="P19" s="237" t="s">
        <v>475</v>
      </c>
      <c r="Q19" s="135">
        <v>0</v>
      </c>
      <c r="R19" s="224">
        <v>0</v>
      </c>
    </row>
    <row r="20" spans="2:18" x14ac:dyDescent="0.2">
      <c r="B20" s="237" t="s">
        <v>476</v>
      </c>
      <c r="C20" s="135">
        <v>3</v>
      </c>
      <c r="D20" s="224">
        <v>8.82</v>
      </c>
      <c r="E20" s="237"/>
      <c r="F20" s="135">
        <v>1</v>
      </c>
      <c r="G20" s="224">
        <v>2.78</v>
      </c>
      <c r="H20" s="237"/>
      <c r="I20" s="237" t="s">
        <v>476</v>
      </c>
      <c r="J20" s="135">
        <v>3</v>
      </c>
      <c r="K20" s="224">
        <v>8.82</v>
      </c>
      <c r="L20" s="237"/>
      <c r="M20" s="135">
        <v>2</v>
      </c>
      <c r="N20" s="224">
        <v>5.56</v>
      </c>
      <c r="O20" s="3"/>
      <c r="P20" s="237" t="s">
        <v>476</v>
      </c>
      <c r="Q20" s="135">
        <v>2</v>
      </c>
      <c r="R20" s="224">
        <v>5.56</v>
      </c>
    </row>
    <row r="21" spans="2:18" x14ac:dyDescent="0.2">
      <c r="B21" s="237" t="s">
        <v>477</v>
      </c>
      <c r="C21" s="135">
        <v>3</v>
      </c>
      <c r="D21" s="224">
        <v>8.82</v>
      </c>
      <c r="E21" s="237"/>
      <c r="F21" s="135">
        <v>5</v>
      </c>
      <c r="G21" s="224">
        <v>13.89</v>
      </c>
      <c r="H21" s="237"/>
      <c r="I21" s="237" t="s">
        <v>477</v>
      </c>
      <c r="J21" s="135">
        <v>2</v>
      </c>
      <c r="K21" s="224">
        <v>5.88</v>
      </c>
      <c r="L21" s="237"/>
      <c r="M21" s="135">
        <v>3</v>
      </c>
      <c r="N21" s="224">
        <v>8.33</v>
      </c>
      <c r="O21" s="3"/>
      <c r="P21" s="237" t="s">
        <v>477</v>
      </c>
      <c r="Q21" s="135">
        <v>3</v>
      </c>
      <c r="R21" s="224">
        <v>8.33</v>
      </c>
    </row>
    <row r="22" spans="2:18" x14ac:dyDescent="0.2">
      <c r="B22" s="237" t="s">
        <v>478</v>
      </c>
      <c r="C22" s="135">
        <v>0</v>
      </c>
      <c r="D22" s="224">
        <v>0</v>
      </c>
      <c r="E22" s="237"/>
      <c r="F22" s="135">
        <v>1</v>
      </c>
      <c r="G22" s="224">
        <v>2.78</v>
      </c>
      <c r="H22" s="237"/>
      <c r="I22" s="237" t="s">
        <v>478</v>
      </c>
      <c r="J22" s="135">
        <v>1</v>
      </c>
      <c r="K22" s="224">
        <v>2.94</v>
      </c>
      <c r="L22" s="237"/>
      <c r="M22" s="135">
        <v>1</v>
      </c>
      <c r="N22" s="224">
        <v>2.78</v>
      </c>
      <c r="O22" s="3"/>
      <c r="P22" s="237" t="s">
        <v>478</v>
      </c>
      <c r="Q22" s="135">
        <v>1</v>
      </c>
      <c r="R22" s="224">
        <v>2.78</v>
      </c>
    </row>
    <row r="23" spans="2:18" x14ac:dyDescent="0.2">
      <c r="B23" s="237" t="s">
        <v>26</v>
      </c>
      <c r="C23" s="292">
        <v>7</v>
      </c>
      <c r="D23" s="295">
        <v>20.59</v>
      </c>
      <c r="E23" s="311"/>
      <c r="F23" s="292">
        <v>5</v>
      </c>
      <c r="G23" s="295">
        <v>13.89</v>
      </c>
      <c r="H23" s="237"/>
      <c r="I23" s="237" t="s">
        <v>26</v>
      </c>
      <c r="J23" s="292">
        <v>3</v>
      </c>
      <c r="K23" s="295">
        <v>8.82</v>
      </c>
      <c r="L23" s="288"/>
      <c r="M23" s="292">
        <v>6</v>
      </c>
      <c r="N23" s="295">
        <v>16.670000000000002</v>
      </c>
      <c r="O23" s="3"/>
      <c r="P23" s="237" t="s">
        <v>26</v>
      </c>
      <c r="Q23" s="292">
        <v>8</v>
      </c>
      <c r="R23" s="295">
        <v>22.22</v>
      </c>
    </row>
    <row r="24" spans="2:18" x14ac:dyDescent="0.2">
      <c r="B24" s="55" t="s">
        <v>10</v>
      </c>
      <c r="C24" s="292">
        <v>34</v>
      </c>
      <c r="D24" s="295">
        <v>100</v>
      </c>
      <c r="E24" s="288"/>
      <c r="F24" s="292">
        <v>36</v>
      </c>
      <c r="G24" s="295">
        <v>100</v>
      </c>
      <c r="H24" s="237"/>
      <c r="I24" s="55" t="s">
        <v>10</v>
      </c>
      <c r="J24" s="56">
        <v>34</v>
      </c>
      <c r="K24" s="52">
        <v>100</v>
      </c>
      <c r="L24" s="55"/>
      <c r="M24" s="56">
        <v>36</v>
      </c>
      <c r="N24" s="52">
        <v>100</v>
      </c>
      <c r="O24" s="3"/>
      <c r="P24" s="55" t="s">
        <v>10</v>
      </c>
      <c r="Q24" s="56">
        <v>36</v>
      </c>
      <c r="R24" s="52">
        <v>100</v>
      </c>
    </row>
    <row r="25" spans="2:18" x14ac:dyDescent="0.2">
      <c r="B25" s="279"/>
      <c r="C25" s="279"/>
      <c r="D25" s="279"/>
      <c r="E25" s="279"/>
      <c r="F25" s="279"/>
      <c r="G25" s="279"/>
      <c r="H25" s="279"/>
    </row>
  </sheetData>
  <phoneticPr fontId="9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workbookViewId="0">
      <selection activeCell="P27" sqref="P27"/>
    </sheetView>
  </sheetViews>
  <sheetFormatPr defaultRowHeight="13.2" x14ac:dyDescent="0.2"/>
  <cols>
    <col min="1" max="1" width="9" style="1"/>
    <col min="2" max="2" width="10.109375" customWidth="1"/>
    <col min="5" max="5" width="1.6640625" customWidth="1"/>
    <col min="9" max="9" width="22.44140625" customWidth="1"/>
    <col min="12" max="12" width="1.6640625" customWidth="1"/>
    <col min="16" max="16" width="41.88671875" customWidth="1"/>
    <col min="19" max="19" width="1.6640625" customWidth="1"/>
  </cols>
  <sheetData>
    <row r="1" spans="2:21" s="1" customFormat="1" x14ac:dyDescent="0.2">
      <c r="B1" s="3" t="s">
        <v>829</v>
      </c>
      <c r="C1" s="3"/>
      <c r="D1" s="3"/>
      <c r="E1" s="3"/>
      <c r="F1" s="3"/>
      <c r="G1" s="3"/>
    </row>
    <row r="2" spans="2:21" s="1" customFormat="1" x14ac:dyDescent="0.2">
      <c r="B2" s="3"/>
      <c r="C2" s="3"/>
      <c r="D2" s="3"/>
      <c r="E2" s="3"/>
      <c r="F2" s="3"/>
      <c r="G2" s="3"/>
    </row>
    <row r="3" spans="2:21" x14ac:dyDescent="0.2">
      <c r="B3" s="237" t="s">
        <v>693</v>
      </c>
      <c r="C3" s="237"/>
      <c r="D3" s="237">
        <v>2009</v>
      </c>
      <c r="E3" s="237"/>
      <c r="F3" s="237"/>
      <c r="G3" s="237">
        <v>2016</v>
      </c>
      <c r="H3" s="3"/>
      <c r="I3" s="237" t="s">
        <v>707</v>
      </c>
      <c r="J3" s="237"/>
      <c r="K3" s="237">
        <v>2009</v>
      </c>
      <c r="L3" s="237"/>
      <c r="M3" s="237"/>
      <c r="N3" s="237">
        <v>2016</v>
      </c>
      <c r="O3" s="3"/>
      <c r="P3" s="237" t="s">
        <v>742</v>
      </c>
      <c r="Q3" s="237"/>
      <c r="R3" s="237">
        <v>2009</v>
      </c>
      <c r="S3" s="237"/>
      <c r="T3" s="237"/>
      <c r="U3" s="237">
        <v>2016</v>
      </c>
    </row>
    <row r="4" spans="2:21" x14ac:dyDescent="0.2">
      <c r="B4" s="55" t="s">
        <v>69</v>
      </c>
      <c r="C4" s="300" t="s">
        <v>528</v>
      </c>
      <c r="D4" s="300" t="s">
        <v>569</v>
      </c>
      <c r="E4" s="237"/>
      <c r="F4" s="300" t="s">
        <v>528</v>
      </c>
      <c r="G4" s="300" t="s">
        <v>569</v>
      </c>
      <c r="H4" s="3"/>
      <c r="I4" s="55"/>
      <c r="J4" s="300" t="s">
        <v>528</v>
      </c>
      <c r="K4" s="300" t="s">
        <v>569</v>
      </c>
      <c r="L4" s="237"/>
      <c r="M4" s="300" t="s">
        <v>528</v>
      </c>
      <c r="N4" s="300" t="s">
        <v>569</v>
      </c>
      <c r="O4" s="3"/>
      <c r="P4" s="55"/>
      <c r="Q4" s="300" t="s">
        <v>528</v>
      </c>
      <c r="R4" s="300" t="s">
        <v>569</v>
      </c>
      <c r="S4" s="237"/>
      <c r="T4" s="300" t="s">
        <v>528</v>
      </c>
      <c r="U4" s="300" t="s">
        <v>569</v>
      </c>
    </row>
    <row r="5" spans="2:21" x14ac:dyDescent="0.2">
      <c r="B5" s="237" t="s">
        <v>694</v>
      </c>
      <c r="C5" s="135">
        <v>28</v>
      </c>
      <c r="D5" s="224">
        <f>C5/69*100</f>
        <v>40.579710144927539</v>
      </c>
      <c r="E5" s="237"/>
      <c r="F5" s="135">
        <v>25</v>
      </c>
      <c r="G5" s="224">
        <f>F5/64*100</f>
        <v>39.0625</v>
      </c>
      <c r="H5" s="3"/>
      <c r="I5" s="237" t="s">
        <v>708</v>
      </c>
      <c r="J5" s="135">
        <v>26</v>
      </c>
      <c r="K5" s="224">
        <f>J5/69*100</f>
        <v>37.681159420289859</v>
      </c>
      <c r="L5" s="237"/>
      <c r="M5" s="135">
        <v>24</v>
      </c>
      <c r="N5" s="224">
        <f>M5/62*100</f>
        <v>38.70967741935484</v>
      </c>
      <c r="O5" s="3"/>
      <c r="P5" s="237" t="s">
        <v>586</v>
      </c>
      <c r="Q5" s="135">
        <v>12</v>
      </c>
      <c r="R5" s="224">
        <f>Q5/66*100</f>
        <v>18.181818181818183</v>
      </c>
      <c r="S5" s="237"/>
      <c r="T5" s="135">
        <v>3</v>
      </c>
      <c r="U5" s="224">
        <f>T5/61*100</f>
        <v>4.918032786885246</v>
      </c>
    </row>
    <row r="6" spans="2:21" x14ac:dyDescent="0.2">
      <c r="B6" s="237" t="s">
        <v>695</v>
      </c>
      <c r="C6" s="135">
        <v>39</v>
      </c>
      <c r="D6" s="224">
        <f t="shared" ref="D6:D9" si="0">C6/69*100</f>
        <v>56.521739130434781</v>
      </c>
      <c r="E6" s="237"/>
      <c r="F6" s="135">
        <v>32</v>
      </c>
      <c r="G6" s="224">
        <f t="shared" ref="G6:G9" si="1">F6/64*100</f>
        <v>50</v>
      </c>
      <c r="H6" s="3"/>
      <c r="I6" s="237" t="s">
        <v>709</v>
      </c>
      <c r="J6" s="135">
        <v>12</v>
      </c>
      <c r="K6" s="224">
        <f t="shared" ref="K6:K39" si="2">J6/69*100</f>
        <v>17.391304347826086</v>
      </c>
      <c r="L6" s="237"/>
      <c r="M6" s="135">
        <v>11</v>
      </c>
      <c r="N6" s="224">
        <f t="shared" ref="N6:N39" si="3">M6/62*100</f>
        <v>17.741935483870968</v>
      </c>
      <c r="O6" s="3"/>
      <c r="P6" s="237" t="s">
        <v>587</v>
      </c>
      <c r="Q6" s="135">
        <v>2</v>
      </c>
      <c r="R6" s="224">
        <f t="shared" ref="R6:R21" si="4">Q6/66*100</f>
        <v>3.0303030303030303</v>
      </c>
      <c r="S6" s="237"/>
      <c r="T6" s="135">
        <v>0</v>
      </c>
      <c r="U6" s="224">
        <f t="shared" ref="U6:U21" si="5">T6/61*100</f>
        <v>0</v>
      </c>
    </row>
    <row r="7" spans="2:21" x14ac:dyDescent="0.2">
      <c r="B7" s="237" t="s">
        <v>577</v>
      </c>
      <c r="C7" s="135">
        <v>2</v>
      </c>
      <c r="D7" s="224">
        <f t="shared" si="0"/>
        <v>2.8985507246376812</v>
      </c>
      <c r="E7" s="237"/>
      <c r="F7" s="135">
        <v>7</v>
      </c>
      <c r="G7" s="224">
        <f t="shared" si="1"/>
        <v>10.9375</v>
      </c>
      <c r="H7" s="3"/>
      <c r="I7" s="237" t="s">
        <v>710</v>
      </c>
      <c r="J7" s="135">
        <v>16</v>
      </c>
      <c r="K7" s="224">
        <f t="shared" si="2"/>
        <v>23.188405797101449</v>
      </c>
      <c r="L7" s="237"/>
      <c r="M7" s="135">
        <v>11</v>
      </c>
      <c r="N7" s="224">
        <f t="shared" si="3"/>
        <v>17.741935483870968</v>
      </c>
      <c r="O7" s="3"/>
      <c r="P7" s="237" t="s">
        <v>588</v>
      </c>
      <c r="Q7" s="135">
        <v>0</v>
      </c>
      <c r="R7" s="224">
        <f t="shared" si="4"/>
        <v>0</v>
      </c>
      <c r="S7" s="237"/>
      <c r="T7" s="135">
        <v>2</v>
      </c>
      <c r="U7" s="224">
        <f t="shared" si="5"/>
        <v>3.278688524590164</v>
      </c>
    </row>
    <row r="8" spans="2:21" x14ac:dyDescent="0.2">
      <c r="B8" s="237" t="s">
        <v>696</v>
      </c>
      <c r="C8" s="292">
        <v>0</v>
      </c>
      <c r="D8" s="295">
        <f t="shared" si="0"/>
        <v>0</v>
      </c>
      <c r="E8" s="311"/>
      <c r="F8" s="309">
        <v>0</v>
      </c>
      <c r="G8" s="295">
        <f t="shared" si="1"/>
        <v>0</v>
      </c>
      <c r="H8" s="3"/>
      <c r="I8" s="237" t="s">
        <v>711</v>
      </c>
      <c r="J8" s="135">
        <v>4</v>
      </c>
      <c r="K8" s="224">
        <f t="shared" si="2"/>
        <v>5.7971014492753623</v>
      </c>
      <c r="L8" s="237"/>
      <c r="M8" s="135">
        <v>4</v>
      </c>
      <c r="N8" s="224">
        <f t="shared" si="3"/>
        <v>6.4516129032258061</v>
      </c>
      <c r="O8" s="3"/>
      <c r="P8" s="237" t="s">
        <v>589</v>
      </c>
      <c r="Q8" s="135">
        <v>14</v>
      </c>
      <c r="R8" s="224">
        <f t="shared" si="4"/>
        <v>21.212121212121211</v>
      </c>
      <c r="S8" s="237"/>
      <c r="T8" s="135">
        <v>11</v>
      </c>
      <c r="U8" s="224">
        <f t="shared" si="5"/>
        <v>18.032786885245901</v>
      </c>
    </row>
    <row r="9" spans="2:21" x14ac:dyDescent="0.2">
      <c r="B9" s="55" t="s">
        <v>10</v>
      </c>
      <c r="C9" s="56">
        <f>SUM(C5:C8)</f>
        <v>69</v>
      </c>
      <c r="D9" s="52">
        <f t="shared" si="0"/>
        <v>100</v>
      </c>
      <c r="E9" s="311"/>
      <c r="F9" s="56">
        <f>SUM(F5:F8)</f>
        <v>64</v>
      </c>
      <c r="G9" s="52">
        <f t="shared" si="1"/>
        <v>100</v>
      </c>
      <c r="H9" s="3"/>
      <c r="I9" s="237" t="s">
        <v>712</v>
      </c>
      <c r="J9" s="135">
        <v>4</v>
      </c>
      <c r="K9" s="224">
        <f t="shared" si="2"/>
        <v>5.7971014492753623</v>
      </c>
      <c r="L9" s="237"/>
      <c r="M9" s="135">
        <v>3</v>
      </c>
      <c r="N9" s="224">
        <f t="shared" si="3"/>
        <v>4.838709677419355</v>
      </c>
      <c r="O9" s="3"/>
      <c r="P9" s="237" t="s">
        <v>590</v>
      </c>
      <c r="Q9" s="135">
        <v>0</v>
      </c>
      <c r="R9" s="224">
        <f t="shared" si="4"/>
        <v>0</v>
      </c>
      <c r="S9" s="237"/>
      <c r="T9" s="135">
        <v>1</v>
      </c>
      <c r="U9" s="224">
        <f t="shared" si="5"/>
        <v>1.639344262295082</v>
      </c>
    </row>
    <row r="10" spans="2:21" x14ac:dyDescent="0.2">
      <c r="B10" s="237"/>
      <c r="C10" s="237"/>
      <c r="D10" s="237"/>
      <c r="E10" s="237"/>
      <c r="F10" s="237"/>
      <c r="G10" s="237"/>
      <c r="H10" s="3"/>
      <c r="I10" s="237" t="s">
        <v>713</v>
      </c>
      <c r="J10" s="135">
        <v>0</v>
      </c>
      <c r="K10" s="224">
        <f t="shared" si="2"/>
        <v>0</v>
      </c>
      <c r="L10" s="237"/>
      <c r="M10" s="135">
        <v>0</v>
      </c>
      <c r="N10" s="224">
        <f t="shared" si="3"/>
        <v>0</v>
      </c>
      <c r="O10" s="3"/>
      <c r="P10" s="237" t="s">
        <v>591</v>
      </c>
      <c r="Q10" s="135">
        <v>10</v>
      </c>
      <c r="R10" s="224">
        <f t="shared" si="4"/>
        <v>15.151515151515152</v>
      </c>
      <c r="S10" s="237"/>
      <c r="T10" s="135">
        <v>10</v>
      </c>
      <c r="U10" s="224">
        <f t="shared" si="5"/>
        <v>16.393442622950818</v>
      </c>
    </row>
    <row r="11" spans="2:21" x14ac:dyDescent="0.2">
      <c r="B11" s="237" t="s">
        <v>697</v>
      </c>
      <c r="C11" s="237"/>
      <c r="D11" s="237">
        <v>2009</v>
      </c>
      <c r="E11" s="237"/>
      <c r="F11" s="237"/>
      <c r="G11" s="237">
        <v>2016</v>
      </c>
      <c r="H11" s="3"/>
      <c r="I11" s="237" t="s">
        <v>714</v>
      </c>
      <c r="J11" s="135">
        <v>2</v>
      </c>
      <c r="K11" s="224">
        <f t="shared" si="2"/>
        <v>2.8985507246376812</v>
      </c>
      <c r="L11" s="237"/>
      <c r="M11" s="135">
        <v>0</v>
      </c>
      <c r="N11" s="224">
        <f t="shared" si="3"/>
        <v>0</v>
      </c>
      <c r="O11" s="3"/>
      <c r="P11" s="237" t="s">
        <v>592</v>
      </c>
      <c r="Q11" s="135">
        <v>2</v>
      </c>
      <c r="R11" s="224">
        <f t="shared" si="4"/>
        <v>3.0303030303030303</v>
      </c>
      <c r="S11" s="237"/>
      <c r="T11" s="135">
        <v>2</v>
      </c>
      <c r="U11" s="224">
        <f t="shared" si="5"/>
        <v>3.278688524590164</v>
      </c>
    </row>
    <row r="12" spans="2:21" x14ac:dyDescent="0.2">
      <c r="B12" s="55" t="s">
        <v>69</v>
      </c>
      <c r="C12" s="300" t="s">
        <v>528</v>
      </c>
      <c r="D12" s="300" t="s">
        <v>569</v>
      </c>
      <c r="E12" s="237"/>
      <c r="F12" s="300" t="s">
        <v>528</v>
      </c>
      <c r="G12" s="300" t="s">
        <v>569</v>
      </c>
      <c r="H12" s="3"/>
      <c r="I12" s="237" t="s">
        <v>715</v>
      </c>
      <c r="J12" s="135">
        <v>0</v>
      </c>
      <c r="K12" s="224">
        <f t="shared" si="2"/>
        <v>0</v>
      </c>
      <c r="L12" s="237"/>
      <c r="M12" s="135">
        <v>0</v>
      </c>
      <c r="N12" s="224">
        <f t="shared" si="3"/>
        <v>0</v>
      </c>
      <c r="O12" s="3"/>
      <c r="P12" s="237" t="s">
        <v>593</v>
      </c>
      <c r="Q12" s="135">
        <v>4</v>
      </c>
      <c r="R12" s="224">
        <f t="shared" si="4"/>
        <v>6.0606060606060606</v>
      </c>
      <c r="S12" s="237"/>
      <c r="T12" s="135">
        <v>6</v>
      </c>
      <c r="U12" s="224">
        <f t="shared" si="5"/>
        <v>9.8360655737704921</v>
      </c>
    </row>
    <row r="13" spans="2:21" x14ac:dyDescent="0.2">
      <c r="B13" s="237" t="s">
        <v>698</v>
      </c>
      <c r="C13" s="135">
        <v>12</v>
      </c>
      <c r="D13" s="224">
        <f>C13/70*100</f>
        <v>17.142857142857142</v>
      </c>
      <c r="E13" s="237"/>
      <c r="F13" s="135">
        <v>4</v>
      </c>
      <c r="G13" s="224">
        <f>F13/63*100</f>
        <v>6.3492063492063489</v>
      </c>
      <c r="H13" s="3"/>
      <c r="I13" s="237" t="s">
        <v>716</v>
      </c>
      <c r="J13" s="135">
        <v>0</v>
      </c>
      <c r="K13" s="224">
        <f t="shared" si="2"/>
        <v>0</v>
      </c>
      <c r="L13" s="237"/>
      <c r="M13" s="135">
        <v>1</v>
      </c>
      <c r="N13" s="224">
        <f t="shared" si="3"/>
        <v>1.6129032258064515</v>
      </c>
      <c r="O13" s="3"/>
      <c r="P13" s="237" t="s">
        <v>594</v>
      </c>
      <c r="Q13" s="135">
        <v>5</v>
      </c>
      <c r="R13" s="224">
        <f t="shared" si="4"/>
        <v>7.5757575757575761</v>
      </c>
      <c r="S13" s="237"/>
      <c r="T13" s="135">
        <v>3</v>
      </c>
      <c r="U13" s="224">
        <f t="shared" si="5"/>
        <v>4.918032786885246</v>
      </c>
    </row>
    <row r="14" spans="2:21" x14ac:dyDescent="0.2">
      <c r="B14" s="237" t="s">
        <v>699</v>
      </c>
      <c r="C14" s="135">
        <v>9</v>
      </c>
      <c r="D14" s="224">
        <f t="shared" ref="D14:D24" si="6">C14/70*100</f>
        <v>12.857142857142856</v>
      </c>
      <c r="E14" s="237"/>
      <c r="F14" s="135">
        <v>2</v>
      </c>
      <c r="G14" s="224">
        <f t="shared" ref="G14:G24" si="7">F14/63*100</f>
        <v>3.1746031746031744</v>
      </c>
      <c r="H14" s="3"/>
      <c r="I14" s="237" t="s">
        <v>717</v>
      </c>
      <c r="J14" s="135">
        <v>0</v>
      </c>
      <c r="K14" s="224">
        <f t="shared" si="2"/>
        <v>0</v>
      </c>
      <c r="L14" s="237"/>
      <c r="M14" s="135">
        <v>0</v>
      </c>
      <c r="N14" s="224">
        <f t="shared" si="3"/>
        <v>0</v>
      </c>
      <c r="O14" s="3"/>
      <c r="P14" s="237" t="s">
        <v>595</v>
      </c>
      <c r="Q14" s="135">
        <v>14</v>
      </c>
      <c r="R14" s="224">
        <f t="shared" si="4"/>
        <v>21.212121212121211</v>
      </c>
      <c r="S14" s="237"/>
      <c r="T14" s="135">
        <v>13</v>
      </c>
      <c r="U14" s="224">
        <f t="shared" si="5"/>
        <v>21.311475409836063</v>
      </c>
    </row>
    <row r="15" spans="2:21" x14ac:dyDescent="0.2">
      <c r="B15" s="237" t="s">
        <v>700</v>
      </c>
      <c r="C15" s="135">
        <v>7</v>
      </c>
      <c r="D15" s="224">
        <f t="shared" si="6"/>
        <v>10</v>
      </c>
      <c r="E15" s="237"/>
      <c r="F15" s="135">
        <v>13</v>
      </c>
      <c r="G15" s="224">
        <f t="shared" si="7"/>
        <v>20.634920634920633</v>
      </c>
      <c r="H15" s="3"/>
      <c r="I15" s="237" t="s">
        <v>718</v>
      </c>
      <c r="J15" s="135">
        <v>0</v>
      </c>
      <c r="K15" s="224">
        <f t="shared" si="2"/>
        <v>0</v>
      </c>
      <c r="L15" s="237"/>
      <c r="M15" s="135">
        <v>0</v>
      </c>
      <c r="N15" s="224">
        <f t="shared" si="3"/>
        <v>0</v>
      </c>
      <c r="O15" s="3"/>
      <c r="P15" s="237" t="s">
        <v>596</v>
      </c>
      <c r="Q15" s="135">
        <v>0</v>
      </c>
      <c r="R15" s="224">
        <f t="shared" si="4"/>
        <v>0</v>
      </c>
      <c r="S15" s="237"/>
      <c r="T15" s="135">
        <v>0</v>
      </c>
      <c r="U15" s="224">
        <f t="shared" si="5"/>
        <v>0</v>
      </c>
    </row>
    <row r="16" spans="2:21" x14ac:dyDescent="0.2">
      <c r="B16" s="237" t="s">
        <v>701</v>
      </c>
      <c r="C16" s="135">
        <v>6</v>
      </c>
      <c r="D16" s="224">
        <f t="shared" si="6"/>
        <v>8.5714285714285712</v>
      </c>
      <c r="E16" s="237"/>
      <c r="F16" s="135">
        <v>4</v>
      </c>
      <c r="G16" s="224">
        <f t="shared" si="7"/>
        <v>6.3492063492063489</v>
      </c>
      <c r="H16" s="3"/>
      <c r="I16" s="237" t="s">
        <v>719</v>
      </c>
      <c r="J16" s="135">
        <v>1</v>
      </c>
      <c r="K16" s="224">
        <f t="shared" si="2"/>
        <v>1.4492753623188406</v>
      </c>
      <c r="L16" s="237"/>
      <c r="M16" s="135">
        <v>0</v>
      </c>
      <c r="N16" s="224">
        <f t="shared" si="3"/>
        <v>0</v>
      </c>
      <c r="O16" s="3"/>
      <c r="P16" s="237" t="s">
        <v>597</v>
      </c>
      <c r="Q16" s="135">
        <v>1</v>
      </c>
      <c r="R16" s="224">
        <f t="shared" si="4"/>
        <v>1.5151515151515151</v>
      </c>
      <c r="S16" s="237"/>
      <c r="T16" s="135">
        <v>2</v>
      </c>
      <c r="U16" s="224">
        <f t="shared" si="5"/>
        <v>3.278688524590164</v>
      </c>
    </row>
    <row r="17" spans="2:21" x14ac:dyDescent="0.2">
      <c r="B17" s="237" t="s">
        <v>702</v>
      </c>
      <c r="C17" s="135">
        <v>12</v>
      </c>
      <c r="D17" s="224">
        <f t="shared" si="6"/>
        <v>17.142857142857142</v>
      </c>
      <c r="E17" s="237"/>
      <c r="F17" s="135">
        <v>10</v>
      </c>
      <c r="G17" s="224">
        <f t="shared" si="7"/>
        <v>15.873015873015872</v>
      </c>
      <c r="H17" s="3"/>
      <c r="I17" s="237" t="s">
        <v>720</v>
      </c>
      <c r="J17" s="135">
        <v>0</v>
      </c>
      <c r="K17" s="224">
        <f t="shared" si="2"/>
        <v>0</v>
      </c>
      <c r="L17" s="237"/>
      <c r="M17" s="135">
        <v>0</v>
      </c>
      <c r="N17" s="224">
        <f t="shared" si="3"/>
        <v>0</v>
      </c>
      <c r="O17" s="3"/>
      <c r="P17" s="237" t="s">
        <v>598</v>
      </c>
      <c r="Q17" s="135">
        <v>0</v>
      </c>
      <c r="R17" s="224">
        <f t="shared" si="4"/>
        <v>0</v>
      </c>
      <c r="S17" s="237"/>
      <c r="T17" s="135">
        <v>0</v>
      </c>
      <c r="U17" s="224">
        <f t="shared" si="5"/>
        <v>0</v>
      </c>
    </row>
    <row r="18" spans="2:21" x14ac:dyDescent="0.2">
      <c r="B18" s="237" t="s">
        <v>703</v>
      </c>
      <c r="C18" s="135">
        <v>10</v>
      </c>
      <c r="D18" s="224">
        <f t="shared" si="6"/>
        <v>14.285714285714285</v>
      </c>
      <c r="E18" s="237"/>
      <c r="F18" s="135">
        <v>13</v>
      </c>
      <c r="G18" s="224">
        <f t="shared" si="7"/>
        <v>20.634920634920633</v>
      </c>
      <c r="H18" s="3"/>
      <c r="I18" s="237" t="s">
        <v>721</v>
      </c>
      <c r="J18" s="135">
        <v>0</v>
      </c>
      <c r="K18" s="224">
        <f t="shared" si="2"/>
        <v>0</v>
      </c>
      <c r="L18" s="237"/>
      <c r="M18" s="135">
        <v>0</v>
      </c>
      <c r="N18" s="224">
        <f t="shared" si="3"/>
        <v>0</v>
      </c>
      <c r="O18" s="3"/>
      <c r="P18" s="237" t="s">
        <v>599</v>
      </c>
      <c r="Q18" s="135">
        <v>0</v>
      </c>
      <c r="R18" s="224">
        <f t="shared" si="4"/>
        <v>0</v>
      </c>
      <c r="S18" s="237"/>
      <c r="T18" s="135">
        <v>1</v>
      </c>
      <c r="U18" s="224">
        <f t="shared" si="5"/>
        <v>1.639344262295082</v>
      </c>
    </row>
    <row r="19" spans="2:21" x14ac:dyDescent="0.2">
      <c r="B19" s="237" t="s">
        <v>704</v>
      </c>
      <c r="C19" s="135">
        <v>6</v>
      </c>
      <c r="D19" s="224">
        <f t="shared" si="6"/>
        <v>8.5714285714285712</v>
      </c>
      <c r="E19" s="237"/>
      <c r="F19" s="135">
        <v>3</v>
      </c>
      <c r="G19" s="224">
        <f t="shared" si="7"/>
        <v>4.7619047619047619</v>
      </c>
      <c r="H19" s="3"/>
      <c r="I19" s="237" t="s">
        <v>722</v>
      </c>
      <c r="J19" s="135">
        <v>0</v>
      </c>
      <c r="K19" s="224">
        <f t="shared" si="2"/>
        <v>0</v>
      </c>
      <c r="L19" s="237"/>
      <c r="M19" s="135">
        <v>0</v>
      </c>
      <c r="N19" s="224">
        <f t="shared" si="3"/>
        <v>0</v>
      </c>
      <c r="O19" s="3"/>
      <c r="P19" s="237" t="s">
        <v>600</v>
      </c>
      <c r="Q19" s="135">
        <v>1</v>
      </c>
      <c r="R19" s="224">
        <f t="shared" si="4"/>
        <v>1.5151515151515151</v>
      </c>
      <c r="S19" s="237"/>
      <c r="T19" s="135">
        <v>0</v>
      </c>
      <c r="U19" s="224">
        <f t="shared" si="5"/>
        <v>0</v>
      </c>
    </row>
    <row r="20" spans="2:21" x14ac:dyDescent="0.2">
      <c r="B20" s="237" t="s">
        <v>705</v>
      </c>
      <c r="C20" s="135">
        <v>4</v>
      </c>
      <c r="D20" s="224">
        <f t="shared" si="6"/>
        <v>5.7142857142857144</v>
      </c>
      <c r="E20" s="237"/>
      <c r="F20" s="135">
        <v>4</v>
      </c>
      <c r="G20" s="224">
        <f t="shared" si="7"/>
        <v>6.3492063492063489</v>
      </c>
      <c r="H20" s="3"/>
      <c r="I20" s="237" t="s">
        <v>723</v>
      </c>
      <c r="J20" s="135">
        <v>0</v>
      </c>
      <c r="K20" s="224">
        <f t="shared" si="2"/>
        <v>0</v>
      </c>
      <c r="L20" s="237"/>
      <c r="M20" s="135">
        <v>0</v>
      </c>
      <c r="N20" s="224">
        <f t="shared" si="3"/>
        <v>0</v>
      </c>
      <c r="O20" s="3"/>
      <c r="P20" s="237" t="s">
        <v>577</v>
      </c>
      <c r="Q20" s="292">
        <v>1</v>
      </c>
      <c r="R20" s="295">
        <f t="shared" si="4"/>
        <v>1.5151515151515151</v>
      </c>
      <c r="S20" s="311"/>
      <c r="T20" s="292">
        <v>7</v>
      </c>
      <c r="U20" s="295">
        <f t="shared" si="5"/>
        <v>11.475409836065573</v>
      </c>
    </row>
    <row r="21" spans="2:21" x14ac:dyDescent="0.2">
      <c r="B21" s="237" t="s">
        <v>706</v>
      </c>
      <c r="C21" s="135">
        <v>3</v>
      </c>
      <c r="D21" s="224">
        <f t="shared" si="6"/>
        <v>4.2857142857142856</v>
      </c>
      <c r="E21" s="237"/>
      <c r="F21" s="135">
        <v>4</v>
      </c>
      <c r="G21" s="224">
        <f t="shared" si="7"/>
        <v>6.3492063492063489</v>
      </c>
      <c r="H21" s="3"/>
      <c r="I21" s="237" t="s">
        <v>724</v>
      </c>
      <c r="J21" s="135">
        <v>0</v>
      </c>
      <c r="K21" s="224">
        <f t="shared" si="2"/>
        <v>0</v>
      </c>
      <c r="L21" s="237"/>
      <c r="M21" s="135">
        <v>0</v>
      </c>
      <c r="N21" s="224">
        <f t="shared" si="3"/>
        <v>0</v>
      </c>
      <c r="O21" s="3"/>
      <c r="P21" s="55" t="s">
        <v>578</v>
      </c>
      <c r="Q21" s="56">
        <f>SUM(Q5:Q20)</f>
        <v>66</v>
      </c>
      <c r="R21" s="52">
        <f t="shared" si="4"/>
        <v>100</v>
      </c>
      <c r="S21" s="311"/>
      <c r="T21" s="292">
        <f>SUM(T5:T20)</f>
        <v>61</v>
      </c>
      <c r="U21" s="295">
        <f t="shared" si="5"/>
        <v>100</v>
      </c>
    </row>
    <row r="22" spans="2:21" x14ac:dyDescent="0.2">
      <c r="B22" s="237" t="s">
        <v>26</v>
      </c>
      <c r="C22" s="135">
        <v>1</v>
      </c>
      <c r="D22" s="224">
        <f t="shared" si="6"/>
        <v>1.4285714285714286</v>
      </c>
      <c r="E22" s="237"/>
      <c r="F22" s="135">
        <v>6</v>
      </c>
      <c r="G22" s="224">
        <f t="shared" si="7"/>
        <v>9.5238095238095237</v>
      </c>
      <c r="H22" s="3"/>
      <c r="I22" s="237" t="s">
        <v>725</v>
      </c>
      <c r="J22" s="135">
        <v>0</v>
      </c>
      <c r="K22" s="224">
        <f t="shared" si="2"/>
        <v>0</v>
      </c>
      <c r="L22" s="237"/>
      <c r="M22" s="135">
        <v>0</v>
      </c>
      <c r="N22" s="224">
        <f t="shared" si="3"/>
        <v>0</v>
      </c>
      <c r="O22" s="3"/>
      <c r="P22" s="3"/>
      <c r="Q22" s="3"/>
      <c r="R22" s="3"/>
      <c r="S22" s="3"/>
      <c r="T22" s="3"/>
      <c r="U22" s="3"/>
    </row>
    <row r="23" spans="2:21" x14ac:dyDescent="0.2">
      <c r="B23" s="237" t="s">
        <v>696</v>
      </c>
      <c r="C23" s="292">
        <v>0</v>
      </c>
      <c r="D23" s="295">
        <f t="shared" si="6"/>
        <v>0</v>
      </c>
      <c r="E23" s="311"/>
      <c r="F23" s="292">
        <v>0</v>
      </c>
      <c r="G23" s="295">
        <f t="shared" si="7"/>
        <v>0</v>
      </c>
      <c r="H23" s="3"/>
      <c r="I23" s="237" t="s">
        <v>726</v>
      </c>
      <c r="J23" s="135">
        <v>0</v>
      </c>
      <c r="K23" s="224">
        <f t="shared" si="2"/>
        <v>0</v>
      </c>
      <c r="L23" s="237"/>
      <c r="M23" s="135">
        <v>0</v>
      </c>
      <c r="N23" s="224">
        <f t="shared" si="3"/>
        <v>0</v>
      </c>
      <c r="O23" s="3"/>
      <c r="P23" s="3"/>
      <c r="Q23" s="3"/>
      <c r="R23" s="3"/>
      <c r="S23" s="3"/>
      <c r="T23" s="3"/>
      <c r="U23" s="3"/>
    </row>
    <row r="24" spans="2:21" x14ac:dyDescent="0.2">
      <c r="B24" s="55" t="s">
        <v>10</v>
      </c>
      <c r="C24" s="56">
        <f>SUM(C13:C23)</f>
        <v>70</v>
      </c>
      <c r="D24" s="52">
        <f t="shared" si="6"/>
        <v>100</v>
      </c>
      <c r="E24" s="311"/>
      <c r="F24" s="56">
        <f>SUM(F13:F23)</f>
        <v>63</v>
      </c>
      <c r="G24" s="52">
        <f t="shared" si="7"/>
        <v>100</v>
      </c>
      <c r="H24" s="3"/>
      <c r="I24" s="237" t="s">
        <v>727</v>
      </c>
      <c r="J24" s="135">
        <v>0</v>
      </c>
      <c r="K24" s="224">
        <f t="shared" si="2"/>
        <v>0</v>
      </c>
      <c r="L24" s="237"/>
      <c r="M24" s="135">
        <v>0</v>
      </c>
      <c r="N24" s="224">
        <f t="shared" si="3"/>
        <v>0</v>
      </c>
      <c r="O24" s="3"/>
      <c r="P24" s="3"/>
      <c r="Q24" s="3"/>
      <c r="R24" s="3"/>
      <c r="S24" s="3"/>
      <c r="T24" s="3"/>
      <c r="U24" s="3"/>
    </row>
    <row r="25" spans="2:21" x14ac:dyDescent="0.2">
      <c r="B25" s="237"/>
      <c r="C25" s="237"/>
      <c r="D25" s="237"/>
      <c r="E25" s="237"/>
      <c r="F25" s="237"/>
      <c r="G25" s="237"/>
      <c r="H25" s="3"/>
      <c r="I25" s="237" t="s">
        <v>59</v>
      </c>
      <c r="J25" s="135">
        <v>0</v>
      </c>
      <c r="K25" s="224">
        <f t="shared" si="2"/>
        <v>0</v>
      </c>
      <c r="L25" s="237"/>
      <c r="M25" s="135">
        <v>0</v>
      </c>
      <c r="N25" s="224">
        <f t="shared" si="3"/>
        <v>0</v>
      </c>
      <c r="O25" s="3"/>
      <c r="P25" s="3"/>
      <c r="Q25" s="3"/>
      <c r="R25" s="3"/>
      <c r="S25" s="3"/>
      <c r="T25" s="3"/>
      <c r="U25" s="3"/>
    </row>
    <row r="26" spans="2:21" x14ac:dyDescent="0.2">
      <c r="B26" s="58"/>
      <c r="C26" s="237"/>
      <c r="D26" s="237"/>
      <c r="E26" s="237"/>
      <c r="F26" s="237"/>
      <c r="G26" s="237"/>
      <c r="H26" s="3"/>
      <c r="I26" s="237" t="s">
        <v>728</v>
      </c>
      <c r="J26" s="135">
        <v>0</v>
      </c>
      <c r="K26" s="224">
        <f t="shared" si="2"/>
        <v>0</v>
      </c>
      <c r="L26" s="237"/>
      <c r="M26" s="135">
        <v>0</v>
      </c>
      <c r="N26" s="224">
        <f t="shared" si="3"/>
        <v>0</v>
      </c>
      <c r="O26" s="3"/>
      <c r="P26" s="3"/>
      <c r="Q26" s="3"/>
      <c r="R26" s="3"/>
      <c r="S26" s="3"/>
      <c r="T26" s="3"/>
      <c r="U26" s="3"/>
    </row>
    <row r="27" spans="2:21" x14ac:dyDescent="0.2">
      <c r="B27" s="3"/>
      <c r="C27" s="3"/>
      <c r="D27" s="3"/>
      <c r="E27" s="3"/>
      <c r="F27" s="3"/>
      <c r="G27" s="3"/>
      <c r="H27" s="3"/>
      <c r="I27" s="237" t="s">
        <v>729</v>
      </c>
      <c r="J27" s="135">
        <v>1</v>
      </c>
      <c r="K27" s="224">
        <f t="shared" si="2"/>
        <v>1.4492753623188406</v>
      </c>
      <c r="L27" s="237"/>
      <c r="M27" s="135">
        <v>0</v>
      </c>
      <c r="N27" s="224">
        <f t="shared" si="3"/>
        <v>0</v>
      </c>
      <c r="O27" s="3"/>
      <c r="P27" s="3"/>
      <c r="Q27" s="3"/>
      <c r="R27" s="3"/>
      <c r="S27" s="3"/>
      <c r="T27" s="3"/>
      <c r="U27" s="3"/>
    </row>
    <row r="28" spans="2:21" x14ac:dyDescent="0.2">
      <c r="B28" s="3"/>
      <c r="C28" s="3"/>
      <c r="D28" s="3"/>
      <c r="E28" s="3"/>
      <c r="F28" s="3"/>
      <c r="G28" s="3"/>
      <c r="H28" s="3"/>
      <c r="I28" s="237" t="s">
        <v>730</v>
      </c>
      <c r="J28" s="135">
        <v>0</v>
      </c>
      <c r="K28" s="224">
        <f t="shared" si="2"/>
        <v>0</v>
      </c>
      <c r="L28" s="237"/>
      <c r="M28" s="135">
        <v>0</v>
      </c>
      <c r="N28" s="224">
        <f t="shared" si="3"/>
        <v>0</v>
      </c>
      <c r="O28" s="3"/>
      <c r="P28" s="3"/>
      <c r="Q28" s="3"/>
      <c r="R28" s="3"/>
      <c r="S28" s="3"/>
      <c r="T28" s="3"/>
      <c r="U28" s="3"/>
    </row>
    <row r="29" spans="2:21" x14ac:dyDescent="0.2">
      <c r="B29" s="3"/>
      <c r="C29" s="3"/>
      <c r="D29" s="3"/>
      <c r="E29" s="3"/>
      <c r="F29" s="3"/>
      <c r="G29" s="3"/>
      <c r="H29" s="3"/>
      <c r="I29" s="237" t="s">
        <v>62</v>
      </c>
      <c r="J29" s="135">
        <v>0</v>
      </c>
      <c r="K29" s="224">
        <f t="shared" si="2"/>
        <v>0</v>
      </c>
      <c r="L29" s="237"/>
      <c r="M29" s="135">
        <v>0</v>
      </c>
      <c r="N29" s="224">
        <f t="shared" si="3"/>
        <v>0</v>
      </c>
      <c r="O29" s="3"/>
      <c r="P29" s="3"/>
      <c r="Q29" s="3"/>
      <c r="R29" s="3"/>
      <c r="S29" s="3"/>
      <c r="T29" s="3"/>
      <c r="U29" s="3"/>
    </row>
    <row r="30" spans="2:21" x14ac:dyDescent="0.2">
      <c r="B30" s="3"/>
      <c r="C30" s="3"/>
      <c r="D30" s="3"/>
      <c r="E30" s="3"/>
      <c r="F30" s="3"/>
      <c r="G30" s="3"/>
      <c r="H30" s="3"/>
      <c r="I30" s="237" t="s">
        <v>731</v>
      </c>
      <c r="J30" s="135">
        <v>0</v>
      </c>
      <c r="K30" s="224">
        <f t="shared" si="2"/>
        <v>0</v>
      </c>
      <c r="L30" s="237"/>
      <c r="M30" s="135">
        <v>0</v>
      </c>
      <c r="N30" s="224">
        <f t="shared" si="3"/>
        <v>0</v>
      </c>
      <c r="O30" s="3"/>
      <c r="P30" s="3"/>
      <c r="Q30" s="3"/>
      <c r="R30" s="3"/>
      <c r="S30" s="3"/>
      <c r="T30" s="3"/>
      <c r="U30" s="3"/>
    </row>
    <row r="31" spans="2:21" x14ac:dyDescent="0.2">
      <c r="B31" s="3"/>
      <c r="C31" s="3"/>
      <c r="D31" s="3"/>
      <c r="E31" s="3"/>
      <c r="F31" s="3"/>
      <c r="G31" s="3"/>
      <c r="H31" s="3"/>
      <c r="I31" s="237" t="s">
        <v>732</v>
      </c>
      <c r="J31" s="135">
        <v>0</v>
      </c>
      <c r="K31" s="224">
        <f t="shared" si="2"/>
        <v>0</v>
      </c>
      <c r="L31" s="237"/>
      <c r="M31" s="135">
        <v>0</v>
      </c>
      <c r="N31" s="224">
        <f t="shared" si="3"/>
        <v>0</v>
      </c>
      <c r="O31" s="3"/>
      <c r="P31" s="3"/>
      <c r="Q31" s="3"/>
      <c r="R31" s="3"/>
      <c r="S31" s="3"/>
      <c r="T31" s="3"/>
      <c r="U31" s="3"/>
    </row>
    <row r="32" spans="2:21" x14ac:dyDescent="0.2">
      <c r="B32" s="3"/>
      <c r="C32" s="3"/>
      <c r="D32" s="3"/>
      <c r="E32" s="3"/>
      <c r="F32" s="3"/>
      <c r="G32" s="3"/>
      <c r="H32" s="3"/>
      <c r="I32" s="237" t="s">
        <v>733</v>
      </c>
      <c r="J32" s="135">
        <v>0</v>
      </c>
      <c r="K32" s="224">
        <f t="shared" si="2"/>
        <v>0</v>
      </c>
      <c r="L32" s="237"/>
      <c r="M32" s="135">
        <v>0</v>
      </c>
      <c r="N32" s="224">
        <f t="shared" si="3"/>
        <v>0</v>
      </c>
      <c r="O32" s="3"/>
      <c r="P32" s="3"/>
      <c r="Q32" s="3"/>
      <c r="R32" s="3"/>
      <c r="S32" s="3"/>
      <c r="T32" s="3"/>
      <c r="U32" s="3"/>
    </row>
    <row r="33" spans="2:21" x14ac:dyDescent="0.2">
      <c r="B33" s="3"/>
      <c r="C33" s="3"/>
      <c r="D33" s="3"/>
      <c r="E33" s="3"/>
      <c r="F33" s="3"/>
      <c r="G33" s="3"/>
      <c r="H33" s="3"/>
      <c r="I33" s="237" t="s">
        <v>734</v>
      </c>
      <c r="J33" s="135">
        <v>0</v>
      </c>
      <c r="K33" s="224">
        <f t="shared" si="2"/>
        <v>0</v>
      </c>
      <c r="L33" s="237"/>
      <c r="M33" s="135">
        <v>0</v>
      </c>
      <c r="N33" s="224">
        <f t="shared" si="3"/>
        <v>0</v>
      </c>
      <c r="O33" s="3"/>
      <c r="P33" s="3"/>
      <c r="Q33" s="3"/>
      <c r="R33" s="3"/>
      <c r="S33" s="3"/>
      <c r="T33" s="3"/>
      <c r="U33" s="3"/>
    </row>
    <row r="34" spans="2:21" x14ac:dyDescent="0.2">
      <c r="B34" s="3"/>
      <c r="C34" s="3"/>
      <c r="D34" s="3"/>
      <c r="E34" s="3"/>
      <c r="F34" s="3"/>
      <c r="G34" s="3"/>
      <c r="H34" s="3"/>
      <c r="I34" s="237" t="s">
        <v>735</v>
      </c>
      <c r="J34" s="135">
        <v>0</v>
      </c>
      <c r="K34" s="224">
        <f t="shared" si="2"/>
        <v>0</v>
      </c>
      <c r="L34" s="237"/>
      <c r="M34" s="135">
        <v>0</v>
      </c>
      <c r="N34" s="224">
        <f t="shared" si="3"/>
        <v>0</v>
      </c>
      <c r="O34" s="3"/>
      <c r="P34" s="3"/>
      <c r="Q34" s="3"/>
      <c r="R34" s="3"/>
      <c r="S34" s="3"/>
      <c r="T34" s="3"/>
      <c r="U34" s="3"/>
    </row>
    <row r="35" spans="2:21" x14ac:dyDescent="0.2">
      <c r="B35" s="3"/>
      <c r="C35" s="3"/>
      <c r="D35" s="3"/>
      <c r="E35" s="3"/>
      <c r="F35" s="3"/>
      <c r="G35" s="3"/>
      <c r="H35" s="3"/>
      <c r="I35" s="237" t="s">
        <v>736</v>
      </c>
      <c r="J35" s="135">
        <v>0</v>
      </c>
      <c r="K35" s="224">
        <f t="shared" si="2"/>
        <v>0</v>
      </c>
      <c r="L35" s="237"/>
      <c r="M35" s="135">
        <v>0</v>
      </c>
      <c r="N35" s="224">
        <f t="shared" si="3"/>
        <v>0</v>
      </c>
      <c r="O35" s="3"/>
      <c r="P35" s="3"/>
      <c r="Q35" s="3"/>
      <c r="R35" s="3"/>
      <c r="S35" s="3"/>
      <c r="T35" s="3"/>
      <c r="U35" s="3"/>
    </row>
    <row r="36" spans="2:21" x14ac:dyDescent="0.2">
      <c r="B36" s="3"/>
      <c r="C36" s="3"/>
      <c r="D36" s="3"/>
      <c r="E36" s="3"/>
      <c r="F36" s="3"/>
      <c r="G36" s="3"/>
      <c r="H36" s="3"/>
      <c r="I36" s="237" t="s">
        <v>581</v>
      </c>
      <c r="J36" s="135">
        <v>0</v>
      </c>
      <c r="K36" s="224">
        <f t="shared" si="2"/>
        <v>0</v>
      </c>
      <c r="L36" s="237"/>
      <c r="M36" s="135">
        <v>1</v>
      </c>
      <c r="N36" s="224">
        <f t="shared" si="3"/>
        <v>1.6129032258064515</v>
      </c>
      <c r="O36" s="3"/>
      <c r="P36" s="3"/>
      <c r="Q36" s="3"/>
      <c r="R36" s="3"/>
      <c r="S36" s="3"/>
      <c r="T36" s="3"/>
      <c r="U36" s="3"/>
    </row>
    <row r="37" spans="2:21" x14ac:dyDescent="0.2">
      <c r="B37" s="3"/>
      <c r="C37" s="3"/>
      <c r="D37" s="3"/>
      <c r="E37" s="3"/>
      <c r="F37" s="3"/>
      <c r="G37" s="3"/>
      <c r="H37" s="3"/>
      <c r="I37" s="237" t="s">
        <v>610</v>
      </c>
      <c r="J37" s="135">
        <v>3</v>
      </c>
      <c r="K37" s="224">
        <f t="shared" si="2"/>
        <v>4.3478260869565215</v>
      </c>
      <c r="L37" s="237"/>
      <c r="M37" s="135">
        <v>0</v>
      </c>
      <c r="N37" s="224">
        <f t="shared" si="3"/>
        <v>0</v>
      </c>
      <c r="O37" s="3"/>
      <c r="P37" s="3"/>
      <c r="Q37" s="3"/>
      <c r="R37" s="3"/>
      <c r="S37" s="3"/>
      <c r="T37" s="3"/>
      <c r="U37" s="3"/>
    </row>
    <row r="38" spans="2:21" x14ac:dyDescent="0.2">
      <c r="B38" s="3"/>
      <c r="C38" s="3"/>
      <c r="D38" s="3"/>
      <c r="E38" s="3"/>
      <c r="F38" s="3"/>
      <c r="G38" s="3"/>
      <c r="H38" s="3"/>
      <c r="I38" s="237" t="s">
        <v>737</v>
      </c>
      <c r="J38" s="292">
        <v>0</v>
      </c>
      <c r="K38" s="295">
        <f t="shared" si="2"/>
        <v>0</v>
      </c>
      <c r="L38" s="311"/>
      <c r="M38" s="292">
        <v>7</v>
      </c>
      <c r="N38" s="295">
        <f t="shared" si="3"/>
        <v>11.29032258064516</v>
      </c>
      <c r="O38" s="3"/>
      <c r="P38" s="3"/>
      <c r="Q38" s="3"/>
      <c r="R38" s="3"/>
      <c r="S38" s="3"/>
      <c r="T38" s="3"/>
      <c r="U38" s="3"/>
    </row>
    <row r="39" spans="2:21" x14ac:dyDescent="0.2">
      <c r="B39" s="3"/>
      <c r="C39" s="3"/>
      <c r="D39" s="3"/>
      <c r="E39" s="3"/>
      <c r="F39" s="3"/>
      <c r="G39" s="3"/>
      <c r="H39" s="3"/>
      <c r="I39" s="55" t="s">
        <v>578</v>
      </c>
      <c r="J39" s="56">
        <f>SUM(J5:J38)</f>
        <v>69</v>
      </c>
      <c r="K39" s="52">
        <f t="shared" si="2"/>
        <v>100</v>
      </c>
      <c r="L39" s="311"/>
      <c r="M39" s="56">
        <f>SUM(M5:M38)</f>
        <v>62</v>
      </c>
      <c r="N39" s="52">
        <f t="shared" si="3"/>
        <v>100</v>
      </c>
      <c r="O39" s="3"/>
      <c r="P39" s="3"/>
      <c r="Q39" s="3"/>
      <c r="R39" s="3"/>
      <c r="S39" s="3"/>
      <c r="T39" s="3"/>
      <c r="U39" s="3"/>
    </row>
    <row r="40" spans="2:2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64" spans="2:7" x14ac:dyDescent="0.2">
      <c r="B64" s="279"/>
      <c r="C64" s="279"/>
      <c r="D64" s="279"/>
      <c r="E64" s="279"/>
      <c r="F64" s="279"/>
      <c r="G64" s="279"/>
    </row>
    <row r="65" spans="2:7" x14ac:dyDescent="0.2">
      <c r="B65" s="243" t="s">
        <v>738</v>
      </c>
      <c r="C65" s="279"/>
      <c r="D65" s="279"/>
      <c r="E65" s="279"/>
      <c r="F65" s="279"/>
      <c r="G65" s="279"/>
    </row>
    <row r="66" spans="2:7" x14ac:dyDescent="0.2">
      <c r="B66" s="238" t="s">
        <v>739</v>
      </c>
      <c r="C66" s="279"/>
      <c r="D66" s="279">
        <v>2009</v>
      </c>
      <c r="E66" s="279"/>
      <c r="F66" s="279"/>
      <c r="G66" s="279">
        <v>2016</v>
      </c>
    </row>
    <row r="67" spans="2:7" x14ac:dyDescent="0.2">
      <c r="B67" s="239"/>
      <c r="C67" s="240" t="s">
        <v>528</v>
      </c>
      <c r="D67" s="241" t="s">
        <v>569</v>
      </c>
      <c r="E67" s="279"/>
      <c r="F67" s="240" t="s">
        <v>528</v>
      </c>
      <c r="G67" s="241" t="s">
        <v>569</v>
      </c>
    </row>
    <row r="68" spans="2:7" x14ac:dyDescent="0.2">
      <c r="B68" s="242" t="s">
        <v>740</v>
      </c>
      <c r="C68" s="279">
        <v>62</v>
      </c>
      <c r="D68" s="284">
        <f>C68/69*100</f>
        <v>89.85507246376811</v>
      </c>
      <c r="E68" s="279"/>
      <c r="F68" s="279">
        <v>49</v>
      </c>
      <c r="G68" s="284">
        <f>F68/64*100</f>
        <v>76.5625</v>
      </c>
    </row>
    <row r="69" spans="2:7" x14ac:dyDescent="0.2">
      <c r="B69" s="238" t="s">
        <v>741</v>
      </c>
      <c r="C69" s="279">
        <v>5</v>
      </c>
      <c r="D69" s="284">
        <f t="shared" ref="D69:D72" si="8">C69/69*100</f>
        <v>7.2463768115942031</v>
      </c>
      <c r="E69" s="279"/>
      <c r="F69" s="279">
        <v>8</v>
      </c>
      <c r="G69" s="284">
        <f t="shared" ref="G69:G72" si="9">F69/64*100</f>
        <v>12.5</v>
      </c>
    </row>
    <row r="70" spans="2:7" x14ac:dyDescent="0.2">
      <c r="B70" s="238" t="s">
        <v>577</v>
      </c>
      <c r="C70" s="279">
        <v>2</v>
      </c>
      <c r="D70" s="284">
        <f t="shared" si="8"/>
        <v>2.8985507246376812</v>
      </c>
      <c r="E70" s="279"/>
      <c r="F70" s="279">
        <v>7</v>
      </c>
      <c r="G70" s="284">
        <f t="shared" si="9"/>
        <v>10.9375</v>
      </c>
    </row>
    <row r="71" spans="2:7" x14ac:dyDescent="0.2">
      <c r="B71" s="238" t="s">
        <v>737</v>
      </c>
      <c r="C71" s="279">
        <v>0</v>
      </c>
      <c r="D71" s="284">
        <f t="shared" si="8"/>
        <v>0</v>
      </c>
      <c r="E71" s="279"/>
      <c r="F71" s="285">
        <v>0</v>
      </c>
      <c r="G71" s="284">
        <f t="shared" si="9"/>
        <v>0</v>
      </c>
    </row>
    <row r="72" spans="2:7" x14ac:dyDescent="0.2">
      <c r="B72" s="239" t="s">
        <v>578</v>
      </c>
      <c r="C72" s="283">
        <f>SUM(C68:C71)</f>
        <v>69</v>
      </c>
      <c r="D72" s="284">
        <f t="shared" si="8"/>
        <v>100</v>
      </c>
      <c r="E72" s="279"/>
      <c r="F72" s="283">
        <f>SUM(F68:F71)</f>
        <v>64</v>
      </c>
      <c r="G72" s="284">
        <f t="shared" si="9"/>
        <v>100</v>
      </c>
    </row>
  </sheetData>
  <phoneticPr fontId="9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tabSelected="1" workbookViewId="0">
      <selection activeCell="E29" sqref="E29"/>
    </sheetView>
  </sheetViews>
  <sheetFormatPr defaultRowHeight="13.2" x14ac:dyDescent="0.2"/>
  <cols>
    <col min="2" max="2" width="25.88671875" customWidth="1"/>
    <col min="5" max="5" width="1.6640625" customWidth="1"/>
    <col min="9" max="9" width="20.21875" customWidth="1"/>
    <col min="10" max="10" width="9.88671875" customWidth="1"/>
    <col min="12" max="12" width="1.6640625" customWidth="1"/>
  </cols>
  <sheetData>
    <row r="1" spans="2:15" x14ac:dyDescent="0.2">
      <c r="B1" s="3" t="s">
        <v>829</v>
      </c>
    </row>
    <row r="2" spans="2:15" s="1" customFormat="1" x14ac:dyDescent="0.2">
      <c r="B2" s="3"/>
    </row>
    <row r="3" spans="2:15" x14ac:dyDescent="0.2">
      <c r="B3" s="237" t="s">
        <v>743</v>
      </c>
      <c r="C3" s="237"/>
      <c r="D3" s="237">
        <v>2009</v>
      </c>
      <c r="E3" s="237"/>
      <c r="F3" s="237"/>
      <c r="G3" s="237">
        <v>2016</v>
      </c>
      <c r="H3" s="3"/>
      <c r="I3" s="237" t="s">
        <v>752</v>
      </c>
      <c r="J3" s="237"/>
      <c r="K3" s="237">
        <v>2009</v>
      </c>
      <c r="L3" s="237"/>
      <c r="M3" s="237"/>
      <c r="N3" s="237">
        <v>2016</v>
      </c>
      <c r="O3" s="3"/>
    </row>
    <row r="4" spans="2:15" x14ac:dyDescent="0.2">
      <c r="B4" s="55" t="s">
        <v>69</v>
      </c>
      <c r="C4" s="300" t="s">
        <v>528</v>
      </c>
      <c r="D4" s="302" t="s">
        <v>569</v>
      </c>
      <c r="E4" s="237"/>
      <c r="F4" s="300" t="s">
        <v>528</v>
      </c>
      <c r="G4" s="302" t="s">
        <v>569</v>
      </c>
      <c r="H4" s="3"/>
      <c r="I4" s="55"/>
      <c r="J4" s="300" t="s">
        <v>528</v>
      </c>
      <c r="K4" s="300" t="s">
        <v>569</v>
      </c>
      <c r="L4" s="237"/>
      <c r="M4" s="300" t="s">
        <v>528</v>
      </c>
      <c r="N4" s="300" t="s">
        <v>569</v>
      </c>
      <c r="O4" s="3"/>
    </row>
    <row r="5" spans="2:15" x14ac:dyDescent="0.2">
      <c r="B5" s="237" t="s">
        <v>137</v>
      </c>
      <c r="C5" s="135">
        <v>24</v>
      </c>
      <c r="D5" s="224">
        <f>C5/48*100</f>
        <v>50</v>
      </c>
      <c r="E5" s="237"/>
      <c r="F5" s="135">
        <v>18</v>
      </c>
      <c r="G5" s="224">
        <f>F5/43*100</f>
        <v>41.860465116279073</v>
      </c>
      <c r="H5" s="3"/>
      <c r="I5" s="237" t="s">
        <v>753</v>
      </c>
      <c r="J5" s="135">
        <v>58</v>
      </c>
      <c r="K5" s="224">
        <f>J5/170*100</f>
        <v>34.117647058823529</v>
      </c>
      <c r="L5" s="237"/>
      <c r="M5" s="135">
        <v>48</v>
      </c>
      <c r="N5" s="224">
        <f>M5/144*100</f>
        <v>33.333333333333329</v>
      </c>
      <c r="O5" s="3"/>
    </row>
    <row r="6" spans="2:15" x14ac:dyDescent="0.2">
      <c r="B6" s="237" t="s">
        <v>156</v>
      </c>
      <c r="C6" s="135">
        <v>1</v>
      </c>
      <c r="D6" s="224">
        <f t="shared" ref="D6:D18" si="0">C6/48*100</f>
        <v>2.083333333333333</v>
      </c>
      <c r="E6" s="237"/>
      <c r="F6" s="135">
        <v>0</v>
      </c>
      <c r="G6" s="224">
        <f t="shared" ref="G6:G18" si="1">F6/43*100</f>
        <v>0</v>
      </c>
      <c r="H6" s="3"/>
      <c r="I6" s="237" t="s">
        <v>653</v>
      </c>
      <c r="J6" s="135">
        <v>6</v>
      </c>
      <c r="K6" s="224">
        <f t="shared" ref="K6:K9" si="2">J6/170*100</f>
        <v>3.5294117647058822</v>
      </c>
      <c r="L6" s="237"/>
      <c r="M6" s="135">
        <v>7</v>
      </c>
      <c r="N6" s="224">
        <f t="shared" ref="N6:N9" si="3">M6/144*100</f>
        <v>4.8611111111111116</v>
      </c>
      <c r="O6" s="3"/>
    </row>
    <row r="7" spans="2:15" x14ac:dyDescent="0.2">
      <c r="B7" s="237" t="s">
        <v>157</v>
      </c>
      <c r="C7" s="135">
        <v>3</v>
      </c>
      <c r="D7" s="224">
        <f t="shared" si="0"/>
        <v>6.25</v>
      </c>
      <c r="E7" s="237"/>
      <c r="F7" s="135">
        <v>1</v>
      </c>
      <c r="G7" s="224">
        <f t="shared" si="1"/>
        <v>2.3255813953488373</v>
      </c>
      <c r="H7" s="3"/>
      <c r="I7" s="237" t="s">
        <v>577</v>
      </c>
      <c r="J7" s="135">
        <v>106</v>
      </c>
      <c r="K7" s="224">
        <f t="shared" si="2"/>
        <v>62.352941176470587</v>
      </c>
      <c r="L7" s="237"/>
      <c r="M7" s="135">
        <v>89</v>
      </c>
      <c r="N7" s="224">
        <f t="shared" si="3"/>
        <v>61.805555555555557</v>
      </c>
      <c r="O7" s="3"/>
    </row>
    <row r="8" spans="2:15" x14ac:dyDescent="0.2">
      <c r="B8" s="237" t="s">
        <v>158</v>
      </c>
      <c r="C8" s="225">
        <v>0</v>
      </c>
      <c r="D8" s="224">
        <f t="shared" si="0"/>
        <v>0</v>
      </c>
      <c r="E8" s="237"/>
      <c r="F8" s="135">
        <v>0</v>
      </c>
      <c r="G8" s="224">
        <f t="shared" si="1"/>
        <v>0</v>
      </c>
      <c r="H8" s="3"/>
      <c r="I8" s="288" t="s">
        <v>737</v>
      </c>
      <c r="J8" s="309">
        <v>0</v>
      </c>
      <c r="K8" s="295">
        <f t="shared" si="2"/>
        <v>0</v>
      </c>
      <c r="L8" s="311"/>
      <c r="M8" s="309">
        <v>0</v>
      </c>
      <c r="N8" s="295">
        <f t="shared" si="3"/>
        <v>0</v>
      </c>
      <c r="O8" s="3"/>
    </row>
    <row r="9" spans="2:15" x14ac:dyDescent="0.2">
      <c r="B9" s="237" t="s">
        <v>159</v>
      </c>
      <c r="C9" s="225">
        <v>0</v>
      </c>
      <c r="D9" s="224">
        <f t="shared" si="0"/>
        <v>0</v>
      </c>
      <c r="E9" s="237"/>
      <c r="F9" s="135">
        <v>0</v>
      </c>
      <c r="G9" s="224">
        <f t="shared" si="1"/>
        <v>0</v>
      </c>
      <c r="H9" s="3"/>
      <c r="I9" s="55" t="s">
        <v>578</v>
      </c>
      <c r="J9" s="56">
        <f>SUM(J5:J8)</f>
        <v>170</v>
      </c>
      <c r="K9" s="52">
        <f t="shared" si="2"/>
        <v>100</v>
      </c>
      <c r="L9" s="288"/>
      <c r="M9" s="292">
        <f>SUM(M5:M8)</f>
        <v>144</v>
      </c>
      <c r="N9" s="295">
        <f t="shared" si="3"/>
        <v>100</v>
      </c>
      <c r="O9" s="3"/>
    </row>
    <row r="10" spans="2:15" x14ac:dyDescent="0.2">
      <c r="B10" s="237" t="s">
        <v>160</v>
      </c>
      <c r="C10" s="225">
        <v>0</v>
      </c>
      <c r="D10" s="224">
        <f t="shared" si="0"/>
        <v>0</v>
      </c>
      <c r="E10" s="237"/>
      <c r="F10" s="135">
        <v>0</v>
      </c>
      <c r="G10" s="224">
        <f t="shared" si="1"/>
        <v>0</v>
      </c>
      <c r="H10" s="3"/>
      <c r="I10" s="3"/>
      <c r="J10" s="3"/>
      <c r="K10" s="3"/>
      <c r="L10" s="3"/>
      <c r="M10" s="3"/>
      <c r="N10" s="3"/>
      <c r="O10" s="3"/>
    </row>
    <row r="11" spans="2:15" x14ac:dyDescent="0.2">
      <c r="B11" s="237" t="s">
        <v>165</v>
      </c>
      <c r="C11" s="225">
        <v>0</v>
      </c>
      <c r="D11" s="224">
        <f t="shared" si="0"/>
        <v>0</v>
      </c>
      <c r="E11" s="237"/>
      <c r="F11" s="135">
        <v>0</v>
      </c>
      <c r="G11" s="224">
        <f t="shared" si="1"/>
        <v>0</v>
      </c>
      <c r="H11" s="3"/>
      <c r="I11" s="3"/>
      <c r="J11" s="3"/>
      <c r="K11" s="3"/>
      <c r="L11" s="3"/>
      <c r="M11" s="3"/>
      <c r="N11" s="3"/>
      <c r="O11" s="3"/>
    </row>
    <row r="12" spans="2:15" x14ac:dyDescent="0.2">
      <c r="B12" s="237" t="s">
        <v>166</v>
      </c>
      <c r="C12" s="225">
        <v>0</v>
      </c>
      <c r="D12" s="224">
        <f t="shared" si="0"/>
        <v>0</v>
      </c>
      <c r="E12" s="237"/>
      <c r="F12" s="135">
        <v>0</v>
      </c>
      <c r="G12" s="224">
        <f t="shared" si="1"/>
        <v>0</v>
      </c>
      <c r="H12" s="3"/>
      <c r="I12" s="3"/>
      <c r="J12" s="3"/>
      <c r="K12" s="3"/>
      <c r="L12" s="3"/>
      <c r="M12" s="3"/>
      <c r="N12" s="3"/>
      <c r="O12" s="3"/>
    </row>
    <row r="13" spans="2:15" x14ac:dyDescent="0.2">
      <c r="B13" s="237" t="s">
        <v>167</v>
      </c>
      <c r="C13" s="225">
        <v>0</v>
      </c>
      <c r="D13" s="224">
        <f t="shared" si="0"/>
        <v>0</v>
      </c>
      <c r="E13" s="237"/>
      <c r="F13" s="135">
        <v>0</v>
      </c>
      <c r="G13" s="224">
        <f t="shared" si="1"/>
        <v>0</v>
      </c>
      <c r="H13" s="3"/>
      <c r="I13" s="3"/>
      <c r="J13" s="3"/>
      <c r="K13" s="3"/>
      <c r="L13" s="3"/>
      <c r="M13" s="3"/>
      <c r="N13" s="3"/>
      <c r="O13" s="3"/>
    </row>
    <row r="14" spans="2:15" x14ac:dyDescent="0.2">
      <c r="B14" s="237" t="s">
        <v>168</v>
      </c>
      <c r="C14" s="225">
        <v>0</v>
      </c>
      <c r="D14" s="224">
        <f t="shared" si="0"/>
        <v>0</v>
      </c>
      <c r="E14" s="237"/>
      <c r="F14" s="135">
        <v>0</v>
      </c>
      <c r="G14" s="224">
        <f t="shared" si="1"/>
        <v>0</v>
      </c>
      <c r="H14" s="3"/>
      <c r="I14" s="3"/>
      <c r="J14" s="3"/>
      <c r="K14" s="3"/>
      <c r="L14" s="3"/>
      <c r="M14" s="3"/>
      <c r="N14" s="3"/>
      <c r="O14" s="3"/>
    </row>
    <row r="15" spans="2:15" x14ac:dyDescent="0.2">
      <c r="B15" s="237" t="s">
        <v>169</v>
      </c>
      <c r="C15" s="225">
        <v>0</v>
      </c>
      <c r="D15" s="224">
        <f t="shared" si="0"/>
        <v>0</v>
      </c>
      <c r="E15" s="237"/>
      <c r="F15" s="135">
        <v>0</v>
      </c>
      <c r="G15" s="224">
        <f t="shared" si="1"/>
        <v>0</v>
      </c>
      <c r="H15" s="3"/>
      <c r="I15" s="3"/>
      <c r="J15" s="3"/>
      <c r="K15" s="3"/>
      <c r="L15" s="3"/>
      <c r="M15" s="3"/>
      <c r="N15" s="3"/>
      <c r="O15" s="3"/>
    </row>
    <row r="16" spans="2:15" x14ac:dyDescent="0.2">
      <c r="B16" s="237" t="s">
        <v>170</v>
      </c>
      <c r="C16" s="225">
        <v>0</v>
      </c>
      <c r="D16" s="224">
        <f t="shared" si="0"/>
        <v>0</v>
      </c>
      <c r="E16" s="237"/>
      <c r="F16" s="135">
        <v>0</v>
      </c>
      <c r="G16" s="224">
        <f t="shared" si="1"/>
        <v>0</v>
      </c>
      <c r="H16" s="3"/>
      <c r="I16" s="3"/>
      <c r="J16" s="3"/>
      <c r="K16" s="3"/>
      <c r="L16" s="3"/>
      <c r="M16" s="3"/>
      <c r="N16" s="3"/>
      <c r="O16" s="3"/>
    </row>
    <row r="17" spans="2:15" x14ac:dyDescent="0.2">
      <c r="B17" s="237" t="s">
        <v>26</v>
      </c>
      <c r="C17" s="292">
        <v>20</v>
      </c>
      <c r="D17" s="295">
        <f t="shared" si="0"/>
        <v>41.666666666666671</v>
      </c>
      <c r="E17" s="311"/>
      <c r="F17" s="292">
        <v>24</v>
      </c>
      <c r="G17" s="295">
        <f t="shared" si="1"/>
        <v>55.813953488372093</v>
      </c>
      <c r="H17" s="3"/>
      <c r="I17" s="3"/>
      <c r="J17" s="3"/>
      <c r="K17" s="3"/>
      <c r="L17" s="3"/>
      <c r="M17" s="3"/>
      <c r="N17" s="3"/>
      <c r="O17" s="3"/>
    </row>
    <row r="18" spans="2:15" x14ac:dyDescent="0.2">
      <c r="B18" s="55" t="s">
        <v>10</v>
      </c>
      <c r="C18" s="292">
        <f>SUM(C5:C17)</f>
        <v>48</v>
      </c>
      <c r="D18" s="295">
        <f t="shared" si="0"/>
        <v>100</v>
      </c>
      <c r="E18" s="288"/>
      <c r="F18" s="292">
        <f>SUM(F5:F17)</f>
        <v>43</v>
      </c>
      <c r="G18" s="295">
        <f t="shared" si="1"/>
        <v>100</v>
      </c>
      <c r="H18" s="3"/>
      <c r="I18" s="3"/>
      <c r="J18" s="3"/>
      <c r="K18" s="3"/>
      <c r="L18" s="3"/>
      <c r="M18" s="3"/>
      <c r="N18" s="3"/>
      <c r="O18" s="3"/>
    </row>
    <row r="19" spans="2:15" x14ac:dyDescent="0.2">
      <c r="B19" s="237"/>
      <c r="C19" s="237"/>
      <c r="D19" s="237"/>
      <c r="E19" s="237"/>
      <c r="F19" s="237"/>
      <c r="G19" s="237"/>
      <c r="H19" s="3"/>
      <c r="I19" s="3"/>
      <c r="J19" s="3"/>
      <c r="K19" s="3"/>
      <c r="L19" s="3"/>
      <c r="M19" s="3"/>
      <c r="N19" s="3"/>
      <c r="O19" s="3"/>
    </row>
    <row r="20" spans="2:15" x14ac:dyDescent="0.2">
      <c r="B20" s="237" t="s">
        <v>744</v>
      </c>
      <c r="C20" s="237"/>
      <c r="D20" s="237">
        <v>2009</v>
      </c>
      <c r="E20" s="237"/>
      <c r="F20" s="237"/>
      <c r="G20" s="237">
        <v>2016</v>
      </c>
      <c r="H20" s="3"/>
      <c r="I20" s="3"/>
      <c r="J20" s="3"/>
      <c r="K20" s="3"/>
      <c r="L20" s="3"/>
      <c r="M20" s="3"/>
      <c r="N20" s="3"/>
      <c r="O20" s="3"/>
    </row>
    <row r="21" spans="2:15" x14ac:dyDescent="0.2">
      <c r="B21" s="287"/>
      <c r="C21" s="300" t="s">
        <v>528</v>
      </c>
      <c r="D21" s="302" t="s">
        <v>569</v>
      </c>
      <c r="E21" s="237"/>
      <c r="F21" s="300" t="s">
        <v>528</v>
      </c>
      <c r="G21" s="302" t="s">
        <v>569</v>
      </c>
      <c r="H21" s="3"/>
      <c r="I21" s="3"/>
      <c r="J21" s="3"/>
      <c r="K21" s="3"/>
      <c r="L21" s="3"/>
      <c r="M21" s="3"/>
      <c r="N21" s="3"/>
      <c r="O21" s="3"/>
    </row>
    <row r="22" spans="2:15" x14ac:dyDescent="0.2">
      <c r="B22" s="237" t="s">
        <v>745</v>
      </c>
      <c r="C22" s="135">
        <v>28</v>
      </c>
      <c r="D22" s="224">
        <f>C22/63*100</f>
        <v>44.444444444444443</v>
      </c>
      <c r="E22" s="237"/>
      <c r="F22" s="135">
        <v>21</v>
      </c>
      <c r="G22" s="224">
        <f>F22/57*100</f>
        <v>36.84210526315789</v>
      </c>
      <c r="H22" s="3"/>
      <c r="I22" s="3"/>
      <c r="J22" s="3"/>
      <c r="K22" s="3"/>
      <c r="L22" s="3"/>
      <c r="M22" s="3"/>
      <c r="N22" s="3"/>
      <c r="O22" s="3"/>
    </row>
    <row r="23" spans="2:15" x14ac:dyDescent="0.2">
      <c r="B23" s="237" t="s">
        <v>746</v>
      </c>
      <c r="C23" s="135">
        <v>3</v>
      </c>
      <c r="D23" s="224">
        <f t="shared" ref="D23:D30" si="4">C23/63*100</f>
        <v>4.7619047619047619</v>
      </c>
      <c r="E23" s="237"/>
      <c r="F23" s="135">
        <v>4</v>
      </c>
      <c r="G23" s="224">
        <f t="shared" ref="G23:G30" si="5">F23/57*100</f>
        <v>7.0175438596491224</v>
      </c>
      <c r="H23" s="3"/>
      <c r="I23" s="3"/>
      <c r="J23" s="3"/>
      <c r="K23" s="3"/>
      <c r="L23" s="3"/>
      <c r="M23" s="3"/>
      <c r="N23" s="3"/>
      <c r="O23" s="3"/>
    </row>
    <row r="24" spans="2:15" x14ac:dyDescent="0.2">
      <c r="B24" s="237" t="s">
        <v>747</v>
      </c>
      <c r="C24" s="135">
        <v>4</v>
      </c>
      <c r="D24" s="224">
        <f t="shared" si="4"/>
        <v>6.3492063492063489</v>
      </c>
      <c r="E24" s="237"/>
      <c r="F24" s="135">
        <v>6</v>
      </c>
      <c r="G24" s="224">
        <f t="shared" si="5"/>
        <v>10.526315789473683</v>
      </c>
      <c r="H24" s="3"/>
      <c r="I24" s="3"/>
      <c r="J24" s="3"/>
      <c r="K24" s="3"/>
      <c r="L24" s="3"/>
      <c r="M24" s="3"/>
      <c r="N24" s="3"/>
      <c r="O24" s="3"/>
    </row>
    <row r="25" spans="2:15" x14ac:dyDescent="0.2">
      <c r="B25" s="237" t="s">
        <v>748</v>
      </c>
      <c r="C25" s="135">
        <v>2</v>
      </c>
      <c r="D25" s="224">
        <f t="shared" si="4"/>
        <v>3.1746031746031744</v>
      </c>
      <c r="E25" s="237"/>
      <c r="F25" s="135">
        <v>0</v>
      </c>
      <c r="G25" s="224">
        <f t="shared" si="5"/>
        <v>0</v>
      </c>
      <c r="H25" s="3"/>
      <c r="I25" s="3"/>
      <c r="J25" s="3"/>
      <c r="K25" s="3"/>
      <c r="L25" s="3"/>
      <c r="M25" s="3"/>
      <c r="N25" s="3"/>
      <c r="O25" s="3"/>
    </row>
    <row r="26" spans="2:15" x14ac:dyDescent="0.2">
      <c r="B26" s="237" t="s">
        <v>749</v>
      </c>
      <c r="C26" s="135">
        <v>3</v>
      </c>
      <c r="D26" s="224">
        <f t="shared" si="4"/>
        <v>4.7619047619047619</v>
      </c>
      <c r="E26" s="237"/>
      <c r="F26" s="135">
        <v>4</v>
      </c>
      <c r="G26" s="224">
        <f t="shared" si="5"/>
        <v>7.0175438596491224</v>
      </c>
      <c r="H26" s="3"/>
      <c r="I26" s="3"/>
      <c r="J26" s="3"/>
      <c r="K26" s="3"/>
      <c r="L26" s="3"/>
      <c r="M26" s="3"/>
      <c r="N26" s="3"/>
      <c r="O26" s="3"/>
    </row>
    <row r="27" spans="2:15" x14ac:dyDescent="0.2">
      <c r="B27" s="237" t="s">
        <v>750</v>
      </c>
      <c r="C27" s="135">
        <v>15</v>
      </c>
      <c r="D27" s="224">
        <f t="shared" si="4"/>
        <v>23.809523809523807</v>
      </c>
      <c r="E27" s="237"/>
      <c r="F27" s="135">
        <v>9</v>
      </c>
      <c r="G27" s="224">
        <f t="shared" si="5"/>
        <v>15.789473684210526</v>
      </c>
      <c r="H27" s="3"/>
      <c r="I27" s="3"/>
      <c r="J27" s="3"/>
      <c r="K27" s="3"/>
      <c r="L27" s="3"/>
      <c r="M27" s="3"/>
      <c r="N27" s="3"/>
      <c r="O27" s="3"/>
    </row>
    <row r="28" spans="2:15" x14ac:dyDescent="0.2">
      <c r="B28" s="237" t="s">
        <v>751</v>
      </c>
      <c r="C28" s="135">
        <v>3</v>
      </c>
      <c r="D28" s="224">
        <f t="shared" si="4"/>
        <v>4.7619047619047619</v>
      </c>
      <c r="E28" s="237"/>
      <c r="F28" s="135">
        <v>2</v>
      </c>
      <c r="G28" s="224">
        <f t="shared" si="5"/>
        <v>3.5087719298245612</v>
      </c>
      <c r="H28" s="3"/>
      <c r="I28" s="3"/>
      <c r="J28" s="3"/>
      <c r="K28" s="3"/>
      <c r="L28" s="3"/>
      <c r="M28" s="3"/>
      <c r="N28" s="3"/>
      <c r="O28" s="3"/>
    </row>
    <row r="29" spans="2:15" x14ac:dyDescent="0.2">
      <c r="B29" s="237" t="s">
        <v>577</v>
      </c>
      <c r="C29" s="292">
        <v>5</v>
      </c>
      <c r="D29" s="295">
        <f t="shared" si="4"/>
        <v>7.9365079365079358</v>
      </c>
      <c r="E29" s="311"/>
      <c r="F29" s="292">
        <v>11</v>
      </c>
      <c r="G29" s="295">
        <f t="shared" si="5"/>
        <v>19.298245614035086</v>
      </c>
      <c r="H29" s="3"/>
      <c r="I29" s="3"/>
      <c r="J29" s="3"/>
      <c r="K29" s="3"/>
      <c r="L29" s="3"/>
      <c r="M29" s="3"/>
      <c r="N29" s="3"/>
      <c r="O29" s="3"/>
    </row>
    <row r="30" spans="2:15" x14ac:dyDescent="0.2">
      <c r="B30" s="55" t="s">
        <v>578</v>
      </c>
      <c r="C30" s="292">
        <f>SUM(C22:C29)</f>
        <v>63</v>
      </c>
      <c r="D30" s="295">
        <f t="shared" si="4"/>
        <v>100</v>
      </c>
      <c r="E30" s="288"/>
      <c r="F30" s="292">
        <f>SUM(F22:F29)</f>
        <v>57</v>
      </c>
      <c r="G30" s="295">
        <f t="shared" si="5"/>
        <v>100</v>
      </c>
      <c r="H30" s="3"/>
      <c r="I30" s="3"/>
      <c r="J30" s="3"/>
      <c r="K30" s="3"/>
      <c r="L30" s="3"/>
      <c r="M30" s="3"/>
      <c r="N30" s="3"/>
      <c r="O30" s="3"/>
    </row>
    <row r="31" spans="2:15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</sheetData>
  <phoneticPr fontId="9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workbookViewId="0">
      <selection activeCell="K14" sqref="K14"/>
    </sheetView>
  </sheetViews>
  <sheetFormatPr defaultColWidth="8.88671875" defaultRowHeight="13.2" x14ac:dyDescent="0.2"/>
  <cols>
    <col min="1" max="1" width="3.77734375" style="3" customWidth="1"/>
    <col min="2" max="2" width="19.6640625" style="3" customWidth="1"/>
    <col min="3" max="4" width="8.88671875" style="3"/>
    <col min="5" max="5" width="2.77734375" style="3" customWidth="1"/>
    <col min="6" max="16384" width="8.88671875" style="3"/>
  </cols>
  <sheetData>
    <row r="1" spans="2:7" x14ac:dyDescent="0.2">
      <c r="B1" s="3" t="s">
        <v>105</v>
      </c>
    </row>
    <row r="3" spans="2:7" x14ac:dyDescent="0.2">
      <c r="B3" s="3" t="s">
        <v>70</v>
      </c>
      <c r="F3" s="3" t="s">
        <v>106</v>
      </c>
    </row>
    <row r="5" spans="2:7" x14ac:dyDescent="0.2">
      <c r="B5" s="3" t="s">
        <v>107</v>
      </c>
    </row>
    <row r="6" spans="2:7" x14ac:dyDescent="0.2">
      <c r="B6" s="5"/>
      <c r="C6" s="5" t="s">
        <v>108</v>
      </c>
      <c r="D6" s="5" t="s">
        <v>7</v>
      </c>
      <c r="F6" s="5" t="s">
        <v>108</v>
      </c>
      <c r="G6" s="5" t="s">
        <v>7</v>
      </c>
    </row>
    <row r="7" spans="2:7" x14ac:dyDescent="0.2">
      <c r="B7" s="3" t="s">
        <v>109</v>
      </c>
      <c r="C7" s="3">
        <v>18</v>
      </c>
      <c r="D7" s="3">
        <v>52.941176470588239</v>
      </c>
      <c r="F7" s="3">
        <v>24</v>
      </c>
      <c r="G7" s="3">
        <v>66.666666666666657</v>
      </c>
    </row>
    <row r="8" spans="2:7" x14ac:dyDescent="0.2">
      <c r="B8" s="3" t="s">
        <v>110</v>
      </c>
      <c r="C8" s="3">
        <v>15</v>
      </c>
      <c r="D8" s="3">
        <v>44.117647058823529</v>
      </c>
      <c r="F8" s="3">
        <v>12</v>
      </c>
      <c r="G8" s="3">
        <v>33.333333333333329</v>
      </c>
    </row>
    <row r="9" spans="2:7" x14ac:dyDescent="0.2">
      <c r="B9" s="3" t="s">
        <v>26</v>
      </c>
      <c r="C9" s="3">
        <v>1</v>
      </c>
      <c r="D9" s="3">
        <v>2.9411764705882351</v>
      </c>
      <c r="F9" s="3">
        <v>0</v>
      </c>
      <c r="G9" s="3">
        <v>0</v>
      </c>
    </row>
    <row r="10" spans="2:7" x14ac:dyDescent="0.2">
      <c r="B10" s="5" t="s">
        <v>10</v>
      </c>
      <c r="C10" s="5">
        <v>34</v>
      </c>
      <c r="D10" s="5">
        <v>100</v>
      </c>
      <c r="F10" s="5">
        <v>36</v>
      </c>
      <c r="G10" s="5">
        <v>100</v>
      </c>
    </row>
    <row r="12" spans="2:7" x14ac:dyDescent="0.2">
      <c r="B12" s="3" t="s">
        <v>111</v>
      </c>
    </row>
    <row r="13" spans="2:7" x14ac:dyDescent="0.2">
      <c r="B13" s="5" t="s">
        <v>74</v>
      </c>
      <c r="C13" s="5" t="s">
        <v>108</v>
      </c>
      <c r="D13" s="5" t="s">
        <v>7</v>
      </c>
      <c r="F13" s="5" t="s">
        <v>108</v>
      </c>
      <c r="G13" s="5" t="s">
        <v>7</v>
      </c>
    </row>
    <row r="14" spans="2:7" x14ac:dyDescent="0.2">
      <c r="B14" s="3" t="s">
        <v>75</v>
      </c>
      <c r="C14" s="3">
        <v>2</v>
      </c>
      <c r="D14" s="3">
        <v>5.8823529411764701</v>
      </c>
      <c r="F14" s="3">
        <v>4</v>
      </c>
      <c r="G14" s="3">
        <v>11.111111111111111</v>
      </c>
    </row>
    <row r="15" spans="2:7" x14ac:dyDescent="0.2">
      <c r="B15" s="3" t="s">
        <v>112</v>
      </c>
      <c r="C15" s="3">
        <v>5</v>
      </c>
      <c r="D15" s="3">
        <v>14.705882352941178</v>
      </c>
      <c r="F15" s="3">
        <v>7</v>
      </c>
      <c r="G15" s="3">
        <v>19.444444444444446</v>
      </c>
    </row>
    <row r="16" spans="2:7" x14ac:dyDescent="0.2">
      <c r="B16" s="3" t="s">
        <v>113</v>
      </c>
      <c r="C16" s="3">
        <v>6</v>
      </c>
      <c r="D16" s="3">
        <v>17.647058823529413</v>
      </c>
      <c r="F16" s="3">
        <v>10</v>
      </c>
      <c r="G16" s="3">
        <v>27.777777777777779</v>
      </c>
    </row>
    <row r="17" spans="2:7" x14ac:dyDescent="0.2">
      <c r="B17" s="3" t="s">
        <v>114</v>
      </c>
      <c r="C17" s="3">
        <v>0</v>
      </c>
      <c r="D17" s="3">
        <v>0</v>
      </c>
      <c r="F17" s="3">
        <v>2</v>
      </c>
      <c r="G17" s="3">
        <v>5.5555555555555554</v>
      </c>
    </row>
    <row r="18" spans="2:7" x14ac:dyDescent="0.2">
      <c r="B18" s="3" t="s">
        <v>115</v>
      </c>
      <c r="C18" s="3">
        <v>0</v>
      </c>
      <c r="D18" s="3">
        <v>0</v>
      </c>
      <c r="F18" s="3">
        <v>0</v>
      </c>
      <c r="G18" s="3">
        <v>0</v>
      </c>
    </row>
    <row r="19" spans="2:7" x14ac:dyDescent="0.2">
      <c r="B19" s="3" t="s">
        <v>116</v>
      </c>
      <c r="C19" s="3">
        <v>1</v>
      </c>
      <c r="D19" s="3">
        <v>2.9411764705882351</v>
      </c>
      <c r="F19" s="3">
        <v>0</v>
      </c>
      <c r="G19" s="3">
        <v>0</v>
      </c>
    </row>
    <row r="20" spans="2:7" x14ac:dyDescent="0.2">
      <c r="B20" s="3" t="s">
        <v>117</v>
      </c>
      <c r="C20" s="3">
        <v>0</v>
      </c>
      <c r="D20" s="3">
        <v>0</v>
      </c>
      <c r="F20" s="3">
        <v>0</v>
      </c>
      <c r="G20" s="3">
        <v>0</v>
      </c>
    </row>
    <row r="21" spans="2:7" x14ac:dyDescent="0.2">
      <c r="B21" s="3" t="s">
        <v>118</v>
      </c>
      <c r="C21" s="3">
        <v>0</v>
      </c>
      <c r="D21" s="3">
        <v>0</v>
      </c>
      <c r="F21" s="3">
        <v>1</v>
      </c>
      <c r="G21" s="3">
        <v>2.7777777777777777</v>
      </c>
    </row>
    <row r="22" spans="2:7" x14ac:dyDescent="0.2">
      <c r="B22" s="3" t="s">
        <v>119</v>
      </c>
      <c r="C22" s="3">
        <v>0</v>
      </c>
      <c r="D22" s="3">
        <v>0</v>
      </c>
      <c r="F22" s="3">
        <v>0</v>
      </c>
      <c r="G22" s="3">
        <v>0</v>
      </c>
    </row>
    <row r="23" spans="2:7" x14ac:dyDescent="0.2">
      <c r="B23" s="3" t="s">
        <v>120</v>
      </c>
      <c r="C23" s="3">
        <v>1</v>
      </c>
      <c r="D23" s="3">
        <v>2.9411764705882351</v>
      </c>
      <c r="F23" s="3">
        <v>0</v>
      </c>
      <c r="G23" s="3">
        <v>0</v>
      </c>
    </row>
    <row r="24" spans="2:7" x14ac:dyDescent="0.2">
      <c r="B24" s="3" t="s">
        <v>121</v>
      </c>
      <c r="C24" s="3">
        <v>0</v>
      </c>
      <c r="D24" s="3">
        <v>0</v>
      </c>
      <c r="F24" s="3">
        <v>0</v>
      </c>
      <c r="G24" s="3">
        <v>0</v>
      </c>
    </row>
    <row r="25" spans="2:7" x14ac:dyDescent="0.2">
      <c r="B25" s="3" t="s">
        <v>26</v>
      </c>
      <c r="C25" s="3">
        <v>19</v>
      </c>
      <c r="D25" s="3">
        <v>55.882352941176471</v>
      </c>
      <c r="F25" s="3">
        <v>12</v>
      </c>
      <c r="G25" s="3">
        <v>33.333333333333329</v>
      </c>
    </row>
    <row r="26" spans="2:7" x14ac:dyDescent="0.2">
      <c r="B26" s="5" t="s">
        <v>10</v>
      </c>
      <c r="C26" s="5">
        <v>34</v>
      </c>
      <c r="D26" s="5">
        <v>100</v>
      </c>
      <c r="F26" s="5">
        <v>36</v>
      </c>
      <c r="G26" s="5">
        <v>100</v>
      </c>
    </row>
    <row r="29" spans="2:7" x14ac:dyDescent="0.2">
      <c r="B29" s="3" t="s">
        <v>122</v>
      </c>
    </row>
    <row r="30" spans="2:7" x14ac:dyDescent="0.2">
      <c r="B30" s="5" t="s">
        <v>123</v>
      </c>
      <c r="C30" s="5" t="s">
        <v>108</v>
      </c>
      <c r="D30" s="5" t="s">
        <v>7</v>
      </c>
      <c r="F30" s="5" t="s">
        <v>108</v>
      </c>
      <c r="G30" s="5" t="s">
        <v>7</v>
      </c>
    </row>
    <row r="31" spans="2:7" x14ac:dyDescent="0.2">
      <c r="B31" s="3" t="s">
        <v>124</v>
      </c>
      <c r="C31" s="3">
        <v>6</v>
      </c>
      <c r="D31" s="3">
        <v>17.647058823529413</v>
      </c>
      <c r="F31" s="3">
        <v>9</v>
      </c>
      <c r="G31" s="3">
        <v>25</v>
      </c>
    </row>
    <row r="32" spans="2:7" x14ac:dyDescent="0.2">
      <c r="B32" s="3" t="s">
        <v>125</v>
      </c>
      <c r="C32" s="3">
        <v>3</v>
      </c>
      <c r="D32" s="3">
        <v>8.8235294117647065</v>
      </c>
      <c r="F32" s="3">
        <v>3</v>
      </c>
      <c r="G32" s="3">
        <v>8.3333333333333321</v>
      </c>
    </row>
    <row r="33" spans="2:7" x14ac:dyDescent="0.2">
      <c r="B33" s="3" t="s">
        <v>126</v>
      </c>
      <c r="C33" s="3">
        <v>1</v>
      </c>
      <c r="D33" s="3">
        <v>2.9411764705882351</v>
      </c>
      <c r="F33" s="3">
        <v>8</v>
      </c>
      <c r="G33" s="3">
        <v>22.222222222222221</v>
      </c>
    </row>
    <row r="34" spans="2:7" x14ac:dyDescent="0.2">
      <c r="B34" s="3" t="s">
        <v>127</v>
      </c>
      <c r="C34" s="3">
        <v>2</v>
      </c>
      <c r="D34" s="3">
        <v>5.8823529411764701</v>
      </c>
      <c r="F34" s="3">
        <v>2</v>
      </c>
      <c r="G34" s="3">
        <v>5.5555555555555554</v>
      </c>
    </row>
    <row r="35" spans="2:7" x14ac:dyDescent="0.2">
      <c r="B35" s="3" t="s">
        <v>128</v>
      </c>
      <c r="C35" s="3">
        <v>0</v>
      </c>
      <c r="D35" s="3">
        <v>0</v>
      </c>
      <c r="F35" s="3">
        <v>1</v>
      </c>
      <c r="G35" s="3">
        <v>2.7777777777777777</v>
      </c>
    </row>
    <row r="36" spans="2:7" x14ac:dyDescent="0.2">
      <c r="B36" s="3" t="s">
        <v>129</v>
      </c>
      <c r="C36" s="3">
        <v>1</v>
      </c>
      <c r="D36" s="3">
        <v>2.9411764705882351</v>
      </c>
      <c r="F36" s="3">
        <v>0</v>
      </c>
      <c r="G36" s="3">
        <v>0</v>
      </c>
    </row>
    <row r="37" spans="2:7" x14ac:dyDescent="0.2">
      <c r="B37" s="3" t="s">
        <v>130</v>
      </c>
      <c r="C37" s="3">
        <v>0</v>
      </c>
      <c r="D37" s="3">
        <v>0</v>
      </c>
      <c r="F37" s="3">
        <v>0</v>
      </c>
      <c r="G37" s="3">
        <v>0</v>
      </c>
    </row>
    <row r="38" spans="2:7" x14ac:dyDescent="0.2">
      <c r="B38" s="3" t="s">
        <v>131</v>
      </c>
      <c r="C38" s="3">
        <v>0</v>
      </c>
      <c r="D38" s="3">
        <v>0</v>
      </c>
      <c r="F38" s="3">
        <v>0</v>
      </c>
      <c r="G38" s="3">
        <v>0</v>
      </c>
    </row>
    <row r="39" spans="2:7" x14ac:dyDescent="0.2">
      <c r="B39" s="3" t="s">
        <v>26</v>
      </c>
      <c r="C39" s="3">
        <v>21</v>
      </c>
      <c r="D39" s="3">
        <v>61.764705882352942</v>
      </c>
      <c r="F39" s="3">
        <v>13</v>
      </c>
      <c r="G39" s="3">
        <v>36.111111111111107</v>
      </c>
    </row>
    <row r="40" spans="2:7" x14ac:dyDescent="0.2">
      <c r="B40" s="5" t="s">
        <v>10</v>
      </c>
      <c r="C40" s="5">
        <v>34</v>
      </c>
      <c r="D40" s="5">
        <v>100</v>
      </c>
      <c r="F40" s="5">
        <v>36</v>
      </c>
      <c r="G40" s="5">
        <v>100</v>
      </c>
    </row>
  </sheetData>
  <phoneticPr fontId="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5"/>
  <sheetViews>
    <sheetView zoomScale="70" zoomScaleNormal="70" workbookViewId="0">
      <selection activeCell="H229" sqref="H229"/>
    </sheetView>
  </sheetViews>
  <sheetFormatPr defaultColWidth="8.88671875" defaultRowHeight="13.2" x14ac:dyDescent="0.2"/>
  <cols>
    <col min="1" max="1" width="5.109375" style="3" customWidth="1"/>
    <col min="2" max="2" width="22.109375" style="3" customWidth="1"/>
    <col min="3" max="3" width="9.6640625" style="3" customWidth="1"/>
    <col min="4" max="4" width="8.88671875" style="3"/>
    <col min="5" max="5" width="2.77734375" style="3" customWidth="1"/>
    <col min="6" max="6" width="9.33203125" style="3" customWidth="1"/>
    <col min="7" max="8" width="8.88671875" style="3"/>
    <col min="9" max="9" width="21.33203125" style="3" bestFit="1" customWidth="1"/>
    <col min="10" max="11" width="8.88671875" style="3"/>
    <col min="12" max="12" width="2.109375" style="3" customWidth="1"/>
    <col min="13" max="16384" width="8.88671875" style="3"/>
  </cols>
  <sheetData>
    <row r="1" spans="2:14" x14ac:dyDescent="0.2">
      <c r="B1" s="27" t="s">
        <v>132</v>
      </c>
      <c r="C1" s="45"/>
      <c r="D1" s="45"/>
      <c r="E1" s="46"/>
      <c r="F1" s="46"/>
      <c r="G1" s="46"/>
    </row>
    <row r="2" spans="2:14" x14ac:dyDescent="0.2">
      <c r="B2" s="27"/>
      <c r="C2" s="45"/>
      <c r="D2" s="45"/>
      <c r="E2" s="46"/>
      <c r="F2" s="46"/>
      <c r="G2" s="46"/>
    </row>
    <row r="3" spans="2:14" x14ac:dyDescent="0.2">
      <c r="C3" s="45" t="s">
        <v>3</v>
      </c>
      <c r="D3" s="45"/>
      <c r="E3" s="46"/>
      <c r="F3" s="3" t="s">
        <v>4</v>
      </c>
      <c r="G3" s="46"/>
      <c r="J3" s="45" t="s">
        <v>3</v>
      </c>
      <c r="K3" s="45"/>
      <c r="L3" s="46"/>
      <c r="M3" s="3" t="s">
        <v>4</v>
      </c>
    </row>
    <row r="4" spans="2:14" x14ac:dyDescent="0.2">
      <c r="B4" s="27" t="s">
        <v>133</v>
      </c>
      <c r="C4" s="45"/>
      <c r="D4" s="45"/>
      <c r="E4" s="46"/>
      <c r="F4" s="46"/>
      <c r="G4" s="46"/>
      <c r="I4" s="27"/>
      <c r="J4" s="45"/>
      <c r="K4" s="45"/>
      <c r="L4" s="46"/>
      <c r="M4" s="46"/>
      <c r="N4" s="46"/>
    </row>
    <row r="5" spans="2:14" x14ac:dyDescent="0.2">
      <c r="B5" s="27" t="s">
        <v>134</v>
      </c>
      <c r="C5" s="45"/>
      <c r="D5" s="45"/>
      <c r="E5" s="46"/>
      <c r="F5" s="45"/>
      <c r="G5" s="45"/>
      <c r="I5" s="27" t="s">
        <v>135</v>
      </c>
      <c r="J5" s="45"/>
      <c r="K5" s="45"/>
      <c r="L5" s="46"/>
      <c r="M5" s="45"/>
      <c r="N5" s="45"/>
    </row>
    <row r="6" spans="2:14" x14ac:dyDescent="0.2">
      <c r="B6" s="28" t="s">
        <v>72</v>
      </c>
      <c r="C6" s="31" t="s">
        <v>136</v>
      </c>
      <c r="D6" s="29" t="s">
        <v>7</v>
      </c>
      <c r="E6" s="32"/>
      <c r="F6" s="31" t="s">
        <v>136</v>
      </c>
      <c r="G6" s="29" t="s">
        <v>7</v>
      </c>
      <c r="I6" s="28" t="s">
        <v>72</v>
      </c>
      <c r="J6" s="31" t="s">
        <v>136</v>
      </c>
      <c r="K6" s="47" t="s">
        <v>7</v>
      </c>
      <c r="L6" s="32"/>
      <c r="M6" s="31" t="s">
        <v>136</v>
      </c>
      <c r="N6" s="47" t="s">
        <v>7</v>
      </c>
    </row>
    <row r="7" spans="2:14" x14ac:dyDescent="0.2">
      <c r="B7" s="27" t="s">
        <v>137</v>
      </c>
      <c r="C7" s="48">
        <v>27</v>
      </c>
      <c r="D7" s="49">
        <v>79.411764705882348</v>
      </c>
      <c r="E7" s="46"/>
      <c r="F7" s="48">
        <v>28</v>
      </c>
      <c r="G7" s="49">
        <v>77.777777777777786</v>
      </c>
      <c r="I7" s="27" t="s">
        <v>137</v>
      </c>
      <c r="J7" s="48">
        <v>4</v>
      </c>
      <c r="K7" s="49">
        <v>11.76470588235294</v>
      </c>
      <c r="L7" s="46"/>
      <c r="M7" s="48">
        <v>1</v>
      </c>
      <c r="N7" s="49">
        <v>2.7777777777777777</v>
      </c>
    </row>
    <row r="8" spans="2:14" x14ac:dyDescent="0.2">
      <c r="B8" s="27" t="s">
        <v>138</v>
      </c>
      <c r="C8" s="48">
        <v>0</v>
      </c>
      <c r="D8" s="49">
        <v>0</v>
      </c>
      <c r="E8" s="46"/>
      <c r="F8" s="48">
        <v>1</v>
      </c>
      <c r="G8" s="49">
        <v>2.7777777777777777</v>
      </c>
      <c r="I8" s="27" t="s">
        <v>138</v>
      </c>
      <c r="J8" s="48">
        <v>3</v>
      </c>
      <c r="K8" s="49">
        <v>8.8235294117647065</v>
      </c>
      <c r="L8" s="46"/>
      <c r="M8" s="48">
        <v>3</v>
      </c>
      <c r="N8" s="49">
        <v>8.3333333333333321</v>
      </c>
    </row>
    <row r="9" spans="2:14" x14ac:dyDescent="0.2">
      <c r="B9" s="27" t="s">
        <v>139</v>
      </c>
      <c r="C9" s="48">
        <v>0</v>
      </c>
      <c r="D9" s="49">
        <v>0</v>
      </c>
      <c r="E9" s="46"/>
      <c r="F9" s="48">
        <v>1</v>
      </c>
      <c r="G9" s="49">
        <v>2.7777777777777777</v>
      </c>
      <c r="I9" s="27" t="s">
        <v>139</v>
      </c>
      <c r="J9" s="48">
        <v>7</v>
      </c>
      <c r="K9" s="49">
        <v>20.588235294117645</v>
      </c>
      <c r="L9" s="46"/>
      <c r="M9" s="48">
        <v>11</v>
      </c>
      <c r="N9" s="49">
        <v>30.555555555555557</v>
      </c>
    </row>
    <row r="10" spans="2:14" x14ac:dyDescent="0.2">
      <c r="B10" s="27" t="s">
        <v>140</v>
      </c>
      <c r="C10" s="48">
        <v>0</v>
      </c>
      <c r="D10" s="49">
        <v>0</v>
      </c>
      <c r="E10" s="46"/>
      <c r="F10" s="48">
        <v>0</v>
      </c>
      <c r="G10" s="49">
        <v>0</v>
      </c>
      <c r="I10" s="27" t="s">
        <v>140</v>
      </c>
      <c r="J10" s="48">
        <v>7</v>
      </c>
      <c r="K10" s="49">
        <v>20.588235294117645</v>
      </c>
      <c r="L10" s="46"/>
      <c r="M10" s="48">
        <v>12</v>
      </c>
      <c r="N10" s="49">
        <v>33.333333333333329</v>
      </c>
    </row>
    <row r="11" spans="2:14" x14ac:dyDescent="0.2">
      <c r="B11" s="27" t="s">
        <v>141</v>
      </c>
      <c r="C11" s="48">
        <v>0</v>
      </c>
      <c r="D11" s="49">
        <v>0</v>
      </c>
      <c r="E11" s="46"/>
      <c r="F11" s="48">
        <v>0</v>
      </c>
      <c r="G11" s="49">
        <v>0</v>
      </c>
      <c r="I11" s="27" t="s">
        <v>141</v>
      </c>
      <c r="J11" s="48">
        <v>1</v>
      </c>
      <c r="K11" s="49">
        <v>2.9411764705882351</v>
      </c>
      <c r="L11" s="46"/>
      <c r="M11" s="48">
        <v>2</v>
      </c>
      <c r="N11" s="49">
        <v>5.5555555555555554</v>
      </c>
    </row>
    <row r="12" spans="2:14" x14ac:dyDescent="0.2">
      <c r="B12" s="27" t="s">
        <v>142</v>
      </c>
      <c r="C12" s="48">
        <v>1</v>
      </c>
      <c r="D12" s="49">
        <v>2.9411764705882351</v>
      </c>
      <c r="E12" s="46"/>
      <c r="F12" s="48">
        <v>0</v>
      </c>
      <c r="G12" s="49">
        <v>0</v>
      </c>
      <c r="I12" s="27" t="s">
        <v>142</v>
      </c>
      <c r="J12" s="48">
        <v>5</v>
      </c>
      <c r="K12" s="49">
        <v>14.705882352941178</v>
      </c>
      <c r="L12" s="46"/>
      <c r="M12" s="48">
        <v>2</v>
      </c>
      <c r="N12" s="49">
        <v>5.5555555555555554</v>
      </c>
    </row>
    <row r="13" spans="2:14" x14ac:dyDescent="0.2">
      <c r="B13" s="27" t="s">
        <v>143</v>
      </c>
      <c r="C13" s="20">
        <v>0</v>
      </c>
      <c r="D13" s="49">
        <v>0</v>
      </c>
      <c r="E13" s="46"/>
      <c r="F13" s="20">
        <v>0</v>
      </c>
      <c r="G13" s="49">
        <v>0</v>
      </c>
      <c r="I13" s="27" t="s">
        <v>143</v>
      </c>
      <c r="J13" s="48">
        <v>1</v>
      </c>
      <c r="K13" s="49">
        <v>2.9411764705882351</v>
      </c>
      <c r="L13" s="46"/>
      <c r="M13" s="48">
        <v>0</v>
      </c>
      <c r="N13" s="49">
        <v>0</v>
      </c>
    </row>
    <row r="14" spans="2:14" x14ac:dyDescent="0.2">
      <c r="B14" s="27" t="s">
        <v>144</v>
      </c>
      <c r="C14" s="20">
        <v>0</v>
      </c>
      <c r="D14" s="49">
        <v>0</v>
      </c>
      <c r="E14" s="46"/>
      <c r="F14" s="20">
        <v>1</v>
      </c>
      <c r="G14" s="49">
        <v>2.7777777777777777</v>
      </c>
      <c r="I14" s="27" t="s">
        <v>144</v>
      </c>
      <c r="J14" s="48">
        <v>0</v>
      </c>
      <c r="K14" s="49">
        <v>0</v>
      </c>
      <c r="L14" s="46"/>
      <c r="M14" s="48">
        <v>2</v>
      </c>
      <c r="N14" s="49">
        <v>5.5555555555555554</v>
      </c>
    </row>
    <row r="15" spans="2:14" x14ac:dyDescent="0.2">
      <c r="B15" s="27" t="s">
        <v>145</v>
      </c>
      <c r="C15" s="48">
        <v>0</v>
      </c>
      <c r="D15" s="49">
        <v>0</v>
      </c>
      <c r="E15" s="46"/>
      <c r="F15" s="48">
        <v>0</v>
      </c>
      <c r="G15" s="49">
        <v>0</v>
      </c>
      <c r="I15" s="27" t="s">
        <v>145</v>
      </c>
      <c r="J15" s="48">
        <v>0</v>
      </c>
      <c r="K15" s="49">
        <v>0</v>
      </c>
      <c r="L15" s="46"/>
      <c r="M15" s="48">
        <v>0</v>
      </c>
      <c r="N15" s="49">
        <v>0</v>
      </c>
    </row>
    <row r="16" spans="2:14" x14ac:dyDescent="0.2">
      <c r="B16" s="27" t="s">
        <v>146</v>
      </c>
      <c r="C16" s="50">
        <v>0</v>
      </c>
      <c r="D16" s="49">
        <v>0</v>
      </c>
      <c r="E16" s="46"/>
      <c r="F16" s="50">
        <v>0</v>
      </c>
      <c r="G16" s="49">
        <v>0</v>
      </c>
      <c r="I16" s="27" t="s">
        <v>146</v>
      </c>
      <c r="J16" s="48">
        <v>1</v>
      </c>
      <c r="K16" s="49">
        <v>2.9411764705882351</v>
      </c>
      <c r="L16" s="46"/>
      <c r="M16" s="48">
        <v>0</v>
      </c>
      <c r="N16" s="49">
        <v>0</v>
      </c>
    </row>
    <row r="17" spans="2:14" x14ac:dyDescent="0.2">
      <c r="B17" s="27" t="s">
        <v>26</v>
      </c>
      <c r="C17" s="48">
        <v>6</v>
      </c>
      <c r="D17" s="49">
        <v>17.647058823529413</v>
      </c>
      <c r="E17" s="46"/>
      <c r="F17" s="48">
        <v>5</v>
      </c>
      <c r="G17" s="49">
        <v>13.888888888888889</v>
      </c>
      <c r="I17" s="27" t="s">
        <v>26</v>
      </c>
      <c r="J17" s="48">
        <v>5</v>
      </c>
      <c r="K17" s="49">
        <v>14.705882352941178</v>
      </c>
      <c r="L17" s="46"/>
      <c r="M17" s="48">
        <v>3</v>
      </c>
      <c r="N17" s="49">
        <v>8.3333333333333321</v>
      </c>
    </row>
    <row r="18" spans="2:14" x14ac:dyDescent="0.2">
      <c r="B18" s="28" t="s">
        <v>10</v>
      </c>
      <c r="C18" s="51">
        <v>34</v>
      </c>
      <c r="D18" s="52">
        <v>100</v>
      </c>
      <c r="E18" s="46"/>
      <c r="F18" s="51">
        <v>36</v>
      </c>
      <c r="G18" s="52">
        <v>100</v>
      </c>
      <c r="I18" s="28" t="s">
        <v>10</v>
      </c>
      <c r="J18" s="51">
        <v>34</v>
      </c>
      <c r="K18" s="52">
        <v>100</v>
      </c>
      <c r="L18" s="46"/>
      <c r="M18" s="51">
        <v>36</v>
      </c>
      <c r="N18" s="52">
        <v>100</v>
      </c>
    </row>
    <row r="19" spans="2:14" x14ac:dyDescent="0.2">
      <c r="B19" s="27"/>
      <c r="C19" s="45"/>
      <c r="D19" s="45"/>
      <c r="E19" s="46"/>
      <c r="F19" s="46"/>
      <c r="G19" s="46"/>
      <c r="I19" s="27"/>
      <c r="J19" s="45"/>
      <c r="K19" s="45"/>
      <c r="L19" s="46"/>
      <c r="M19" s="46"/>
      <c r="N19" s="46"/>
    </row>
    <row r="20" spans="2:14" x14ac:dyDescent="0.2">
      <c r="B20" s="27" t="s">
        <v>147</v>
      </c>
      <c r="C20" s="45"/>
      <c r="D20" s="45"/>
      <c r="E20" s="46"/>
      <c r="F20" s="46"/>
      <c r="G20" s="46"/>
      <c r="I20" s="27"/>
    </row>
    <row r="21" spans="2:14" x14ac:dyDescent="0.2">
      <c r="B21" s="27" t="s">
        <v>134</v>
      </c>
      <c r="C21" s="45"/>
      <c r="D21" s="45"/>
      <c r="E21" s="46"/>
      <c r="F21" s="45"/>
      <c r="G21" s="45"/>
      <c r="I21" s="27" t="s">
        <v>135</v>
      </c>
      <c r="J21" s="45"/>
      <c r="K21" s="45"/>
      <c r="M21" s="45"/>
      <c r="N21" s="45"/>
    </row>
    <row r="22" spans="2:14" x14ac:dyDescent="0.2">
      <c r="B22" s="28" t="s">
        <v>72</v>
      </c>
      <c r="C22" s="31" t="s">
        <v>506</v>
      </c>
      <c r="D22" s="47" t="s">
        <v>7</v>
      </c>
      <c r="E22" s="32"/>
      <c r="F22" s="31" t="s">
        <v>506</v>
      </c>
      <c r="G22" s="47" t="s">
        <v>7</v>
      </c>
      <c r="I22" s="28" t="s">
        <v>72</v>
      </c>
      <c r="J22" s="31" t="s">
        <v>506</v>
      </c>
      <c r="K22" s="47" t="s">
        <v>7</v>
      </c>
      <c r="M22" s="31" t="s">
        <v>506</v>
      </c>
      <c r="N22" s="47" t="s">
        <v>7</v>
      </c>
    </row>
    <row r="23" spans="2:14" x14ac:dyDescent="0.2">
      <c r="B23" s="33" t="s">
        <v>137</v>
      </c>
      <c r="C23" s="48">
        <v>7</v>
      </c>
      <c r="D23" s="49">
        <v>20.588235294117645</v>
      </c>
      <c r="E23" s="46"/>
      <c r="F23" s="20">
        <v>7</v>
      </c>
      <c r="G23" s="49">
        <v>19.444444444444446</v>
      </c>
      <c r="I23" s="33" t="s">
        <v>137</v>
      </c>
      <c r="J23" s="20">
        <v>13</v>
      </c>
      <c r="K23" s="49">
        <v>38.235294117647058</v>
      </c>
      <c r="M23" s="48">
        <v>19</v>
      </c>
      <c r="N23" s="49">
        <v>52.777777777777779</v>
      </c>
    </row>
    <row r="24" spans="2:14" x14ac:dyDescent="0.2">
      <c r="B24" s="33" t="s">
        <v>138</v>
      </c>
      <c r="C24" s="48">
        <v>0</v>
      </c>
      <c r="D24" s="49">
        <v>0</v>
      </c>
      <c r="E24" s="46"/>
      <c r="F24" s="20">
        <v>1</v>
      </c>
      <c r="G24" s="49">
        <v>2.7777777777777777</v>
      </c>
      <c r="I24" s="33" t="s">
        <v>138</v>
      </c>
      <c r="J24" s="20">
        <v>3</v>
      </c>
      <c r="K24" s="49">
        <v>8.8235294117647065</v>
      </c>
      <c r="M24" s="48">
        <v>1</v>
      </c>
      <c r="N24" s="49">
        <v>2.7777777777777777</v>
      </c>
    </row>
    <row r="25" spans="2:14" x14ac:dyDescent="0.2">
      <c r="B25" s="33" t="s">
        <v>139</v>
      </c>
      <c r="C25" s="48">
        <v>2</v>
      </c>
      <c r="D25" s="49">
        <v>5.8823529411764701</v>
      </c>
      <c r="E25" s="46"/>
      <c r="F25" s="20">
        <v>3</v>
      </c>
      <c r="G25" s="49">
        <v>8.3333333333333321</v>
      </c>
      <c r="I25" s="33" t="s">
        <v>139</v>
      </c>
      <c r="J25" s="20">
        <v>3</v>
      </c>
      <c r="K25" s="49">
        <v>8.8235294117647065</v>
      </c>
      <c r="M25" s="48">
        <v>8</v>
      </c>
      <c r="N25" s="49">
        <v>22.222222222222221</v>
      </c>
    </row>
    <row r="26" spans="2:14" x14ac:dyDescent="0.2">
      <c r="B26" s="33" t="s">
        <v>140</v>
      </c>
      <c r="C26" s="48">
        <v>5</v>
      </c>
      <c r="D26" s="49">
        <v>14.705882352941178</v>
      </c>
      <c r="E26" s="46"/>
      <c r="F26" s="20">
        <v>7</v>
      </c>
      <c r="G26" s="49">
        <v>19.444444444444446</v>
      </c>
      <c r="I26" s="33" t="s">
        <v>140</v>
      </c>
      <c r="J26" s="20">
        <v>8</v>
      </c>
      <c r="K26" s="49">
        <v>23.52941176470588</v>
      </c>
      <c r="M26" s="48">
        <v>3</v>
      </c>
      <c r="N26" s="49">
        <v>8.3333333333333321</v>
      </c>
    </row>
    <row r="27" spans="2:14" x14ac:dyDescent="0.2">
      <c r="B27" s="33" t="s">
        <v>141</v>
      </c>
      <c r="C27" s="48">
        <v>3</v>
      </c>
      <c r="D27" s="49">
        <v>8.8235294117647065</v>
      </c>
      <c r="E27" s="46"/>
      <c r="F27" s="20">
        <v>2</v>
      </c>
      <c r="G27" s="49">
        <v>5.5555555555555554</v>
      </c>
      <c r="I27" s="33" t="s">
        <v>141</v>
      </c>
      <c r="J27" s="20">
        <v>0</v>
      </c>
      <c r="K27" s="49">
        <v>0</v>
      </c>
      <c r="M27" s="48">
        <v>0</v>
      </c>
      <c r="N27" s="49">
        <v>0</v>
      </c>
    </row>
    <row r="28" spans="2:14" x14ac:dyDescent="0.2">
      <c r="B28" s="33" t="s">
        <v>142</v>
      </c>
      <c r="C28" s="48">
        <v>8</v>
      </c>
      <c r="D28" s="49">
        <v>23.52941176470588</v>
      </c>
      <c r="E28" s="46"/>
      <c r="F28" s="20">
        <v>10</v>
      </c>
      <c r="G28" s="49">
        <v>27.777777777777779</v>
      </c>
      <c r="I28" s="33" t="s">
        <v>142</v>
      </c>
      <c r="J28" s="20">
        <v>0</v>
      </c>
      <c r="K28" s="49">
        <v>0</v>
      </c>
      <c r="M28" s="48">
        <v>1</v>
      </c>
      <c r="N28" s="49">
        <v>2.7777777777777777</v>
      </c>
    </row>
    <row r="29" spans="2:14" x14ac:dyDescent="0.2">
      <c r="B29" s="33" t="s">
        <v>143</v>
      </c>
      <c r="C29" s="48">
        <v>1</v>
      </c>
      <c r="D29" s="49">
        <v>2.9411764705882351</v>
      </c>
      <c r="E29" s="46"/>
      <c r="F29" s="20">
        <v>0</v>
      </c>
      <c r="G29" s="49">
        <v>0</v>
      </c>
      <c r="I29" s="33" t="s">
        <v>143</v>
      </c>
      <c r="J29" s="48">
        <v>0</v>
      </c>
      <c r="K29" s="49">
        <v>0</v>
      </c>
      <c r="M29" s="48">
        <v>1</v>
      </c>
      <c r="N29" s="49">
        <v>2.7777777777777777</v>
      </c>
    </row>
    <row r="30" spans="2:14" x14ac:dyDescent="0.2">
      <c r="B30" s="33" t="s">
        <v>144</v>
      </c>
      <c r="C30" s="48">
        <v>0</v>
      </c>
      <c r="D30" s="49">
        <v>0</v>
      </c>
      <c r="E30" s="46"/>
      <c r="F30" s="20">
        <v>0</v>
      </c>
      <c r="G30" s="49">
        <v>0</v>
      </c>
      <c r="I30" s="33" t="s">
        <v>144</v>
      </c>
      <c r="J30" s="48">
        <v>2</v>
      </c>
      <c r="K30" s="49">
        <v>5.8823529411764701</v>
      </c>
      <c r="M30" s="48">
        <v>0</v>
      </c>
      <c r="N30" s="49">
        <v>0</v>
      </c>
    </row>
    <row r="31" spans="2:14" x14ac:dyDescent="0.2">
      <c r="B31" s="33" t="s">
        <v>145</v>
      </c>
      <c r="C31" s="48">
        <v>0</v>
      </c>
      <c r="D31" s="49">
        <v>0</v>
      </c>
      <c r="E31" s="46"/>
      <c r="F31" s="20">
        <v>0</v>
      </c>
      <c r="G31" s="49">
        <v>0</v>
      </c>
      <c r="I31" s="33" t="s">
        <v>145</v>
      </c>
      <c r="J31" s="48">
        <v>0</v>
      </c>
      <c r="K31" s="49">
        <v>0</v>
      </c>
      <c r="M31" s="48">
        <v>0</v>
      </c>
      <c r="N31" s="49">
        <v>0</v>
      </c>
    </row>
    <row r="32" spans="2:14" x14ac:dyDescent="0.2">
      <c r="B32" s="33" t="s">
        <v>163</v>
      </c>
      <c r="C32" s="48">
        <v>1</v>
      </c>
      <c r="D32" s="49">
        <v>2.9411764705882351</v>
      </c>
      <c r="E32" s="46"/>
      <c r="F32" s="20">
        <v>1</v>
      </c>
      <c r="G32" s="49">
        <v>2.7777777777777777</v>
      </c>
      <c r="I32" s="33" t="s">
        <v>163</v>
      </c>
      <c r="J32" s="48">
        <v>0</v>
      </c>
      <c r="K32" s="49">
        <v>0</v>
      </c>
      <c r="M32" s="48">
        <v>0</v>
      </c>
      <c r="N32" s="49">
        <v>0</v>
      </c>
    </row>
    <row r="33" spans="2:14" x14ac:dyDescent="0.2">
      <c r="B33" s="33" t="s">
        <v>164</v>
      </c>
      <c r="C33" s="48">
        <v>1</v>
      </c>
      <c r="D33" s="49">
        <v>2.9411764705882351</v>
      </c>
      <c r="E33" s="46"/>
      <c r="F33" s="20">
        <v>0</v>
      </c>
      <c r="G33" s="49">
        <v>0</v>
      </c>
      <c r="I33" s="33" t="s">
        <v>164</v>
      </c>
      <c r="J33" s="48">
        <v>0</v>
      </c>
      <c r="K33" s="49">
        <v>0</v>
      </c>
      <c r="M33" s="48">
        <v>0</v>
      </c>
      <c r="N33" s="49">
        <v>0</v>
      </c>
    </row>
    <row r="34" spans="2:14" x14ac:dyDescent="0.2">
      <c r="B34" s="33" t="s">
        <v>161</v>
      </c>
      <c r="C34" s="48">
        <v>0</v>
      </c>
      <c r="D34" s="49">
        <v>0</v>
      </c>
      <c r="E34" s="46"/>
      <c r="F34" s="20">
        <v>0</v>
      </c>
      <c r="G34" s="49">
        <v>0</v>
      </c>
      <c r="I34" s="33" t="s">
        <v>161</v>
      </c>
      <c r="J34" s="48">
        <v>0</v>
      </c>
      <c r="K34" s="49">
        <v>0</v>
      </c>
      <c r="M34" s="48">
        <v>0</v>
      </c>
      <c r="N34" s="49">
        <v>0</v>
      </c>
    </row>
    <row r="35" spans="2:14" x14ac:dyDescent="0.2">
      <c r="B35" s="27" t="s">
        <v>26</v>
      </c>
      <c r="C35" s="48">
        <v>6</v>
      </c>
      <c r="D35" s="49">
        <v>17.647058823529413</v>
      </c>
      <c r="E35" s="46"/>
      <c r="F35" s="48">
        <v>5</v>
      </c>
      <c r="G35" s="49">
        <v>13.888888888888889</v>
      </c>
      <c r="I35" s="27" t="s">
        <v>26</v>
      </c>
      <c r="J35" s="48">
        <v>5</v>
      </c>
      <c r="K35" s="49">
        <v>14.705882352941178</v>
      </c>
      <c r="M35" s="48">
        <v>3</v>
      </c>
      <c r="N35" s="49">
        <v>8.3333333333333321</v>
      </c>
    </row>
    <row r="36" spans="2:14" x14ac:dyDescent="0.2">
      <c r="B36" s="28" t="s">
        <v>10</v>
      </c>
      <c r="C36" s="51">
        <v>34</v>
      </c>
      <c r="D36" s="52">
        <v>100</v>
      </c>
      <c r="E36" s="46"/>
      <c r="F36" s="51">
        <v>36</v>
      </c>
      <c r="G36" s="52">
        <v>100</v>
      </c>
      <c r="I36" s="28" t="s">
        <v>10</v>
      </c>
      <c r="J36" s="51">
        <v>34</v>
      </c>
      <c r="K36" s="52">
        <v>100</v>
      </c>
      <c r="M36" s="51">
        <v>36</v>
      </c>
      <c r="N36" s="52">
        <v>100</v>
      </c>
    </row>
    <row r="37" spans="2:14" x14ac:dyDescent="0.2">
      <c r="B37" s="27" t="s">
        <v>69</v>
      </c>
      <c r="C37" s="45"/>
      <c r="D37" s="45"/>
      <c r="E37" s="46"/>
      <c r="F37" s="45"/>
      <c r="G37" s="45"/>
    </row>
    <row r="38" spans="2:14" x14ac:dyDescent="0.2">
      <c r="B38" s="27" t="s">
        <v>148</v>
      </c>
      <c r="C38" s="45"/>
      <c r="D38" s="45"/>
      <c r="E38" s="46"/>
      <c r="F38" s="46"/>
      <c r="G38" s="46"/>
      <c r="I38" s="27"/>
    </row>
    <row r="39" spans="2:14" x14ac:dyDescent="0.2">
      <c r="B39" s="27" t="s">
        <v>134</v>
      </c>
      <c r="C39" s="45"/>
      <c r="D39" s="45"/>
      <c r="E39" s="46"/>
      <c r="I39" s="27" t="s">
        <v>135</v>
      </c>
      <c r="J39" s="45"/>
      <c r="K39" s="45"/>
    </row>
    <row r="40" spans="2:14" x14ac:dyDescent="0.2">
      <c r="B40" s="28" t="s">
        <v>72</v>
      </c>
      <c r="C40" s="31" t="s">
        <v>506</v>
      </c>
      <c r="D40" s="47" t="s">
        <v>7</v>
      </c>
      <c r="E40" s="32"/>
      <c r="F40" s="19" t="s">
        <v>6</v>
      </c>
      <c r="G40" s="5" t="s">
        <v>7</v>
      </c>
      <c r="I40" s="28" t="s">
        <v>72</v>
      </c>
      <c r="J40" s="31" t="s">
        <v>506</v>
      </c>
      <c r="K40" s="47" t="s">
        <v>7</v>
      </c>
      <c r="M40" s="19" t="s">
        <v>6</v>
      </c>
      <c r="N40" s="5" t="s">
        <v>7</v>
      </c>
    </row>
    <row r="41" spans="2:14" x14ac:dyDescent="0.2">
      <c r="B41" s="38" t="s">
        <v>137</v>
      </c>
      <c r="C41" s="48">
        <v>26</v>
      </c>
      <c r="D41" s="49">
        <v>76.470588235294116</v>
      </c>
      <c r="E41" s="46"/>
      <c r="F41" s="20">
        <v>29</v>
      </c>
      <c r="G41" s="49">
        <v>80.555555555555557</v>
      </c>
      <c r="I41" s="38" t="s">
        <v>137</v>
      </c>
      <c r="J41" s="48">
        <v>0</v>
      </c>
      <c r="K41" s="49">
        <v>0</v>
      </c>
      <c r="M41" s="20">
        <v>0</v>
      </c>
      <c r="N41" s="49">
        <v>0</v>
      </c>
    </row>
    <row r="42" spans="2:14" x14ac:dyDescent="0.2">
      <c r="B42" s="38" t="s">
        <v>156</v>
      </c>
      <c r="C42" s="48">
        <v>1</v>
      </c>
      <c r="D42" s="49">
        <v>2.9411764705882351</v>
      </c>
      <c r="E42" s="46"/>
      <c r="F42" s="20">
        <v>0</v>
      </c>
      <c r="G42" s="49">
        <v>0</v>
      </c>
      <c r="I42" s="38" t="s">
        <v>156</v>
      </c>
      <c r="J42" s="48">
        <v>0</v>
      </c>
      <c r="K42" s="49">
        <v>0</v>
      </c>
      <c r="M42" s="20">
        <v>0</v>
      </c>
      <c r="N42" s="49">
        <v>0</v>
      </c>
    </row>
    <row r="43" spans="2:14" x14ac:dyDescent="0.2">
      <c r="B43" s="38" t="s">
        <v>157</v>
      </c>
      <c r="C43" s="48">
        <v>0</v>
      </c>
      <c r="D43" s="49">
        <v>0</v>
      </c>
      <c r="E43" s="46"/>
      <c r="F43" s="20">
        <v>0</v>
      </c>
      <c r="G43" s="49">
        <v>0</v>
      </c>
      <c r="I43" s="38" t="s">
        <v>157</v>
      </c>
      <c r="J43" s="48">
        <v>0</v>
      </c>
      <c r="K43" s="49">
        <v>0</v>
      </c>
      <c r="M43" s="20">
        <v>0</v>
      </c>
      <c r="N43" s="49">
        <v>0</v>
      </c>
    </row>
    <row r="44" spans="2:14" x14ac:dyDescent="0.2">
      <c r="B44" s="38" t="s">
        <v>158</v>
      </c>
      <c r="C44" s="48">
        <v>0</v>
      </c>
      <c r="D44" s="49">
        <v>0</v>
      </c>
      <c r="E44" s="46"/>
      <c r="F44" s="20">
        <v>2</v>
      </c>
      <c r="G44" s="49">
        <v>5.5555555555555554</v>
      </c>
      <c r="I44" s="38" t="s">
        <v>158</v>
      </c>
      <c r="J44" s="48">
        <v>0</v>
      </c>
      <c r="K44" s="49">
        <v>0</v>
      </c>
      <c r="M44" s="20">
        <v>0</v>
      </c>
      <c r="N44" s="49">
        <v>0</v>
      </c>
    </row>
    <row r="45" spans="2:14" x14ac:dyDescent="0.2">
      <c r="B45" s="38" t="s">
        <v>159</v>
      </c>
      <c r="C45" s="48">
        <v>0</v>
      </c>
      <c r="D45" s="49">
        <v>0</v>
      </c>
      <c r="E45" s="46"/>
      <c r="F45" s="20">
        <v>0</v>
      </c>
      <c r="G45" s="49">
        <v>0</v>
      </c>
      <c r="I45" s="38" t="s">
        <v>159</v>
      </c>
      <c r="J45" s="48">
        <v>1</v>
      </c>
      <c r="K45" s="49">
        <v>2.9411764705882351</v>
      </c>
      <c r="M45" s="20">
        <v>0</v>
      </c>
      <c r="N45" s="49">
        <v>0</v>
      </c>
    </row>
    <row r="46" spans="2:14" x14ac:dyDescent="0.2">
      <c r="B46" s="38" t="s">
        <v>160</v>
      </c>
      <c r="C46" s="48">
        <v>0</v>
      </c>
      <c r="D46" s="49">
        <v>0</v>
      </c>
      <c r="E46" s="46"/>
      <c r="F46" s="20">
        <v>0</v>
      </c>
      <c r="G46" s="49">
        <v>0</v>
      </c>
      <c r="I46" s="38" t="s">
        <v>160</v>
      </c>
      <c r="J46" s="48">
        <v>0</v>
      </c>
      <c r="K46" s="49">
        <v>0</v>
      </c>
      <c r="M46" s="20">
        <v>1</v>
      </c>
      <c r="N46" s="49">
        <v>2.7777777777777777</v>
      </c>
    </row>
    <row r="47" spans="2:14" x14ac:dyDescent="0.2">
      <c r="B47" s="38" t="s">
        <v>165</v>
      </c>
      <c r="C47" s="48">
        <v>0</v>
      </c>
      <c r="D47" s="49">
        <v>0</v>
      </c>
      <c r="E47" s="46"/>
      <c r="F47" s="20">
        <v>0</v>
      </c>
      <c r="G47" s="49">
        <v>0</v>
      </c>
      <c r="I47" s="38" t="s">
        <v>165</v>
      </c>
      <c r="J47" s="48">
        <v>2</v>
      </c>
      <c r="K47" s="49">
        <v>5.8823529411764701</v>
      </c>
      <c r="M47" s="20">
        <v>1</v>
      </c>
      <c r="N47" s="49">
        <v>2.7777777777777777</v>
      </c>
    </row>
    <row r="48" spans="2:14" x14ac:dyDescent="0.2">
      <c r="B48" s="38" t="s">
        <v>166</v>
      </c>
      <c r="C48" s="48">
        <v>0</v>
      </c>
      <c r="D48" s="49">
        <v>0</v>
      </c>
      <c r="E48" s="46"/>
      <c r="F48" s="20">
        <v>0</v>
      </c>
      <c r="G48" s="49">
        <v>0</v>
      </c>
      <c r="I48" s="38" t="s">
        <v>166</v>
      </c>
      <c r="J48" s="48">
        <v>1</v>
      </c>
      <c r="K48" s="49">
        <v>2.9411764705882351</v>
      </c>
      <c r="M48" s="20">
        <v>6</v>
      </c>
      <c r="N48" s="49">
        <v>16.666666666666664</v>
      </c>
    </row>
    <row r="49" spans="2:14" x14ac:dyDescent="0.2">
      <c r="B49" s="38" t="s">
        <v>167</v>
      </c>
      <c r="C49" s="48">
        <v>0</v>
      </c>
      <c r="D49" s="49">
        <v>0</v>
      </c>
      <c r="E49" s="46"/>
      <c r="F49" s="20">
        <v>0</v>
      </c>
      <c r="G49" s="49">
        <v>0</v>
      </c>
      <c r="I49" s="38" t="s">
        <v>167</v>
      </c>
      <c r="J49" s="48">
        <v>5</v>
      </c>
      <c r="K49" s="49">
        <v>14.705882352941178</v>
      </c>
      <c r="M49" s="20">
        <v>2</v>
      </c>
      <c r="N49" s="49">
        <v>5.5555555555555554</v>
      </c>
    </row>
    <row r="50" spans="2:14" x14ac:dyDescent="0.2">
      <c r="B50" s="38" t="s">
        <v>168</v>
      </c>
      <c r="C50" s="48">
        <v>0</v>
      </c>
      <c r="D50" s="49">
        <v>0</v>
      </c>
      <c r="E50" s="46"/>
      <c r="F50" s="20">
        <v>0</v>
      </c>
      <c r="G50" s="49">
        <v>0</v>
      </c>
      <c r="I50" s="38" t="s">
        <v>168</v>
      </c>
      <c r="J50" s="48">
        <v>10</v>
      </c>
      <c r="K50" s="49">
        <v>29.411764705882355</v>
      </c>
      <c r="M50" s="20">
        <v>12</v>
      </c>
      <c r="N50" s="49">
        <v>33.333333333333329</v>
      </c>
    </row>
    <row r="51" spans="2:14" x14ac:dyDescent="0.2">
      <c r="B51" s="38" t="s">
        <v>169</v>
      </c>
      <c r="C51" s="48">
        <v>0</v>
      </c>
      <c r="D51" s="49">
        <v>0</v>
      </c>
      <c r="E51" s="46"/>
      <c r="F51" s="20">
        <v>0</v>
      </c>
      <c r="G51" s="49">
        <v>0</v>
      </c>
      <c r="I51" s="38" t="s">
        <v>169</v>
      </c>
      <c r="J51" s="48">
        <v>3</v>
      </c>
      <c r="K51" s="49">
        <v>8.8235294117647065</v>
      </c>
      <c r="M51" s="20">
        <v>6</v>
      </c>
      <c r="N51" s="49">
        <v>16.666666666666664</v>
      </c>
    </row>
    <row r="52" spans="2:14" x14ac:dyDescent="0.2">
      <c r="B52" s="38" t="s">
        <v>170</v>
      </c>
      <c r="C52" s="48">
        <v>1</v>
      </c>
      <c r="D52" s="49">
        <v>2.9411764705882351</v>
      </c>
      <c r="E52" s="46"/>
      <c r="F52" s="20">
        <v>0</v>
      </c>
      <c r="G52" s="49">
        <v>0</v>
      </c>
      <c r="I52" s="38" t="s">
        <v>170</v>
      </c>
      <c r="J52" s="48">
        <v>7</v>
      </c>
      <c r="K52" s="49">
        <v>20.588235294117645</v>
      </c>
      <c r="M52" s="20">
        <v>5</v>
      </c>
      <c r="N52" s="49">
        <v>13.888888888888889</v>
      </c>
    </row>
    <row r="53" spans="2:14" x14ac:dyDescent="0.2">
      <c r="B53" s="27" t="s">
        <v>26</v>
      </c>
      <c r="C53" s="48">
        <v>6</v>
      </c>
      <c r="D53" s="49">
        <v>17.647058823529413</v>
      </c>
      <c r="E53" s="46"/>
      <c r="F53" s="20">
        <v>5</v>
      </c>
      <c r="G53" s="49">
        <v>13.888888888888889</v>
      </c>
      <c r="I53" s="27" t="s">
        <v>26</v>
      </c>
      <c r="J53" s="48">
        <v>5</v>
      </c>
      <c r="K53" s="49">
        <v>14.705882352941178</v>
      </c>
      <c r="M53" s="20">
        <v>3</v>
      </c>
      <c r="N53" s="49">
        <v>8.3333333333333321</v>
      </c>
    </row>
    <row r="54" spans="2:14" x14ac:dyDescent="0.2">
      <c r="B54" s="28" t="s">
        <v>10</v>
      </c>
      <c r="C54" s="51">
        <v>34</v>
      </c>
      <c r="D54" s="52">
        <v>100</v>
      </c>
      <c r="E54" s="46"/>
      <c r="F54" s="19">
        <v>36</v>
      </c>
      <c r="G54" s="53">
        <v>100</v>
      </c>
      <c r="I54" s="28" t="s">
        <v>10</v>
      </c>
      <c r="J54" s="51">
        <v>34</v>
      </c>
      <c r="K54" s="52">
        <v>100</v>
      </c>
      <c r="M54" s="19">
        <v>36</v>
      </c>
      <c r="N54" s="53">
        <v>100</v>
      </c>
    </row>
    <row r="55" spans="2:14" x14ac:dyDescent="0.2">
      <c r="B55" s="27" t="s">
        <v>69</v>
      </c>
      <c r="C55" s="45"/>
      <c r="D55" s="45"/>
      <c r="E55" s="46"/>
      <c r="F55" s="45"/>
      <c r="G55" s="45"/>
    </row>
    <row r="56" spans="2:14" x14ac:dyDescent="0.2">
      <c r="B56" s="27" t="s">
        <v>149</v>
      </c>
      <c r="C56" s="45"/>
      <c r="D56" s="45"/>
      <c r="E56" s="46"/>
      <c r="F56" s="46"/>
      <c r="G56" s="46"/>
      <c r="I56" s="27"/>
    </row>
    <row r="57" spans="2:14" x14ac:dyDescent="0.2">
      <c r="B57" s="27" t="s">
        <v>134</v>
      </c>
      <c r="C57" s="45"/>
      <c r="D57" s="45"/>
      <c r="E57" s="46"/>
      <c r="F57" s="45"/>
      <c r="G57" s="45"/>
      <c r="I57" s="27" t="s">
        <v>135</v>
      </c>
      <c r="J57" s="45"/>
      <c r="K57" s="45"/>
    </row>
    <row r="58" spans="2:14" x14ac:dyDescent="0.2">
      <c r="B58" s="28" t="s">
        <v>72</v>
      </c>
      <c r="C58" s="31" t="s">
        <v>506</v>
      </c>
      <c r="D58" s="47" t="s">
        <v>7</v>
      </c>
      <c r="E58" s="32"/>
      <c r="F58" s="31" t="s">
        <v>506</v>
      </c>
      <c r="G58" s="47" t="s">
        <v>7</v>
      </c>
      <c r="I58" s="28" t="s">
        <v>72</v>
      </c>
      <c r="J58" s="31" t="s">
        <v>506</v>
      </c>
      <c r="K58" s="47" t="s">
        <v>7</v>
      </c>
      <c r="M58" s="19" t="s">
        <v>6</v>
      </c>
      <c r="N58" s="5" t="s">
        <v>7</v>
      </c>
    </row>
    <row r="59" spans="2:14" x14ac:dyDescent="0.2">
      <c r="B59" s="39" t="s">
        <v>137</v>
      </c>
      <c r="C59" s="48">
        <v>21</v>
      </c>
      <c r="D59" s="49">
        <v>61.764705882352942</v>
      </c>
      <c r="E59" s="46"/>
      <c r="F59" s="48">
        <v>24</v>
      </c>
      <c r="G59" s="49">
        <v>64.705882352941174</v>
      </c>
      <c r="I59" s="39" t="s">
        <v>137</v>
      </c>
      <c r="J59" s="48">
        <v>26</v>
      </c>
      <c r="K59" s="49">
        <v>76.470588235294116</v>
      </c>
      <c r="M59" s="20">
        <v>29</v>
      </c>
      <c r="N59" s="49">
        <v>80.555555555555557</v>
      </c>
    </row>
    <row r="60" spans="2:14" x14ac:dyDescent="0.2">
      <c r="B60" s="39" t="s">
        <v>156</v>
      </c>
      <c r="C60" s="48">
        <v>1</v>
      </c>
      <c r="D60" s="49">
        <v>2.9411764705882351</v>
      </c>
      <c r="E60" s="46"/>
      <c r="F60" s="48">
        <v>0</v>
      </c>
      <c r="G60" s="49">
        <v>1.4705882352941175</v>
      </c>
      <c r="I60" s="39" t="s">
        <v>156</v>
      </c>
      <c r="J60" s="48">
        <v>0</v>
      </c>
      <c r="K60" s="49">
        <v>0</v>
      </c>
      <c r="M60" s="20">
        <v>1</v>
      </c>
      <c r="N60" s="49">
        <v>2.7777777777777777</v>
      </c>
    </row>
    <row r="61" spans="2:14" x14ac:dyDescent="0.2">
      <c r="B61" s="39" t="s">
        <v>157</v>
      </c>
      <c r="C61" s="48">
        <v>3</v>
      </c>
      <c r="D61" s="49">
        <v>8.8235294117647065</v>
      </c>
      <c r="E61" s="46"/>
      <c r="F61" s="48">
        <v>2</v>
      </c>
      <c r="G61" s="49">
        <v>8.8235294117647065</v>
      </c>
      <c r="I61" s="39" t="s">
        <v>157</v>
      </c>
      <c r="J61" s="48">
        <v>3</v>
      </c>
      <c r="K61" s="49">
        <v>8.8235294117647065</v>
      </c>
      <c r="M61" s="20">
        <v>3</v>
      </c>
      <c r="N61" s="49">
        <v>8.3333333333333321</v>
      </c>
    </row>
    <row r="62" spans="2:14" x14ac:dyDescent="0.2">
      <c r="B62" s="39" t="s">
        <v>158</v>
      </c>
      <c r="C62" s="48">
        <v>3</v>
      </c>
      <c r="D62" s="49">
        <v>8.8235294117647065</v>
      </c>
      <c r="E62" s="46"/>
      <c r="F62" s="48">
        <v>4</v>
      </c>
      <c r="G62" s="49">
        <v>10.294117647058822</v>
      </c>
      <c r="I62" s="39" t="s">
        <v>158</v>
      </c>
      <c r="J62" s="48">
        <v>0</v>
      </c>
      <c r="K62" s="49">
        <v>0</v>
      </c>
      <c r="M62" s="20">
        <v>0</v>
      </c>
      <c r="N62" s="49">
        <v>0</v>
      </c>
    </row>
    <row r="63" spans="2:14" x14ac:dyDescent="0.2">
      <c r="B63" s="39" t="s">
        <v>159</v>
      </c>
      <c r="C63" s="48">
        <v>0</v>
      </c>
      <c r="D63" s="49">
        <v>0</v>
      </c>
      <c r="E63" s="46"/>
      <c r="F63" s="48">
        <v>0</v>
      </c>
      <c r="G63" s="49">
        <v>2.5735294117647056</v>
      </c>
      <c r="I63" s="39" t="s">
        <v>159</v>
      </c>
      <c r="J63" s="48">
        <v>0</v>
      </c>
      <c r="K63" s="49">
        <v>0</v>
      </c>
      <c r="M63" s="20">
        <v>0</v>
      </c>
      <c r="N63" s="49">
        <v>0</v>
      </c>
    </row>
    <row r="64" spans="2:14" x14ac:dyDescent="0.2">
      <c r="B64" s="39" t="s">
        <v>160</v>
      </c>
      <c r="C64" s="48">
        <v>0</v>
      </c>
      <c r="D64" s="49">
        <v>0</v>
      </c>
      <c r="E64" s="46"/>
      <c r="F64" s="48">
        <v>0</v>
      </c>
      <c r="G64" s="49">
        <v>1.4705882352941175</v>
      </c>
      <c r="I64" s="39" t="s">
        <v>160</v>
      </c>
      <c r="J64" s="48">
        <v>0</v>
      </c>
      <c r="K64" s="49">
        <v>0</v>
      </c>
      <c r="M64" s="20">
        <v>0</v>
      </c>
      <c r="N64" s="49">
        <v>0</v>
      </c>
    </row>
    <row r="65" spans="2:14" x14ac:dyDescent="0.2">
      <c r="B65" s="39" t="s">
        <v>165</v>
      </c>
      <c r="C65" s="48">
        <v>0</v>
      </c>
      <c r="D65" s="49">
        <v>0</v>
      </c>
      <c r="E65" s="46"/>
      <c r="F65" s="48">
        <v>1</v>
      </c>
      <c r="G65" s="49">
        <v>1.1029411764705883</v>
      </c>
      <c r="I65" s="39" t="s">
        <v>165</v>
      </c>
      <c r="J65" s="48">
        <v>0</v>
      </c>
      <c r="K65" s="49">
        <v>0</v>
      </c>
      <c r="M65" s="20">
        <v>0</v>
      </c>
      <c r="N65" s="49">
        <v>0</v>
      </c>
    </row>
    <row r="66" spans="2:14" x14ac:dyDescent="0.2">
      <c r="B66" s="39" t="s">
        <v>166</v>
      </c>
      <c r="C66" s="48">
        <v>0</v>
      </c>
      <c r="D66" s="49">
        <v>0</v>
      </c>
      <c r="E66" s="46"/>
      <c r="F66" s="48">
        <v>0</v>
      </c>
      <c r="G66" s="49">
        <v>0</v>
      </c>
      <c r="I66" s="39" t="s">
        <v>166</v>
      </c>
      <c r="J66" s="48">
        <v>0</v>
      </c>
      <c r="K66" s="49">
        <v>0</v>
      </c>
      <c r="M66" s="20">
        <v>0</v>
      </c>
      <c r="N66" s="49">
        <v>0</v>
      </c>
    </row>
    <row r="67" spans="2:14" x14ac:dyDescent="0.2">
      <c r="B67" s="39" t="s">
        <v>167</v>
      </c>
      <c r="C67" s="48">
        <v>0</v>
      </c>
      <c r="D67" s="49">
        <v>0</v>
      </c>
      <c r="E67" s="46"/>
      <c r="F67" s="48">
        <v>0</v>
      </c>
      <c r="G67" s="49">
        <v>0.73529411764705876</v>
      </c>
      <c r="I67" s="39" t="s">
        <v>167</v>
      </c>
      <c r="J67" s="48">
        <v>0</v>
      </c>
      <c r="K67" s="49">
        <v>0</v>
      </c>
      <c r="M67" s="20">
        <v>0</v>
      </c>
      <c r="N67" s="49">
        <v>0</v>
      </c>
    </row>
    <row r="68" spans="2:14" x14ac:dyDescent="0.2">
      <c r="B68" s="39" t="s">
        <v>168</v>
      </c>
      <c r="C68" s="48">
        <v>0</v>
      </c>
      <c r="D68" s="49">
        <v>0</v>
      </c>
      <c r="E68" s="46"/>
      <c r="F68" s="48">
        <v>0</v>
      </c>
      <c r="G68" s="49">
        <v>0.73529411764705876</v>
      </c>
      <c r="I68" s="39" t="s">
        <v>168</v>
      </c>
      <c r="J68" s="48">
        <v>0</v>
      </c>
      <c r="K68" s="49">
        <v>0</v>
      </c>
      <c r="M68" s="20">
        <v>0</v>
      </c>
      <c r="N68" s="49">
        <v>0</v>
      </c>
    </row>
    <row r="69" spans="2:14" x14ac:dyDescent="0.2">
      <c r="B69" s="39" t="s">
        <v>169</v>
      </c>
      <c r="C69" s="48">
        <v>0</v>
      </c>
      <c r="D69" s="49">
        <v>0</v>
      </c>
      <c r="E69" s="46"/>
      <c r="F69" s="48">
        <v>0</v>
      </c>
      <c r="G69" s="49">
        <v>0</v>
      </c>
      <c r="I69" s="39" t="s">
        <v>169</v>
      </c>
      <c r="J69" s="48">
        <v>0</v>
      </c>
      <c r="K69" s="49">
        <v>0</v>
      </c>
      <c r="M69" s="20">
        <v>0</v>
      </c>
      <c r="N69" s="49">
        <v>0</v>
      </c>
    </row>
    <row r="70" spans="2:14" x14ac:dyDescent="0.2">
      <c r="B70" s="39" t="s">
        <v>170</v>
      </c>
      <c r="C70" s="48">
        <v>0</v>
      </c>
      <c r="D70" s="49">
        <v>0</v>
      </c>
      <c r="E70" s="46"/>
      <c r="F70" s="48">
        <v>0</v>
      </c>
      <c r="G70" s="49">
        <v>0.36764705882352938</v>
      </c>
      <c r="I70" s="39" t="s">
        <v>170</v>
      </c>
      <c r="J70" s="48">
        <v>0</v>
      </c>
      <c r="K70" s="49">
        <v>0</v>
      </c>
      <c r="M70" s="20">
        <v>0</v>
      </c>
      <c r="N70" s="49">
        <v>0</v>
      </c>
    </row>
    <row r="71" spans="2:14" x14ac:dyDescent="0.2">
      <c r="B71" s="27" t="s">
        <v>26</v>
      </c>
      <c r="C71" s="48">
        <v>6</v>
      </c>
      <c r="D71" s="49">
        <v>17.647058823529413</v>
      </c>
      <c r="E71" s="46"/>
      <c r="F71" s="48">
        <v>5</v>
      </c>
      <c r="G71" s="49">
        <v>7.7205882352941178</v>
      </c>
      <c r="I71" s="27" t="s">
        <v>26</v>
      </c>
      <c r="J71" s="48">
        <v>5</v>
      </c>
      <c r="K71" s="49">
        <v>14.705882352941178</v>
      </c>
      <c r="M71" s="20">
        <v>3</v>
      </c>
      <c r="N71" s="49">
        <v>8.3333333333333321</v>
      </c>
    </row>
    <row r="72" spans="2:14" x14ac:dyDescent="0.2">
      <c r="B72" s="28" t="s">
        <v>10</v>
      </c>
      <c r="C72" s="51">
        <v>34</v>
      </c>
      <c r="D72" s="52">
        <v>100</v>
      </c>
      <c r="E72" s="46"/>
      <c r="F72" s="51">
        <v>36</v>
      </c>
      <c r="G72" s="52">
        <v>100</v>
      </c>
      <c r="I72" s="28" t="s">
        <v>10</v>
      </c>
      <c r="J72" s="51">
        <v>34</v>
      </c>
      <c r="K72" s="52">
        <v>100</v>
      </c>
      <c r="M72" s="19">
        <v>36</v>
      </c>
      <c r="N72" s="53">
        <v>100</v>
      </c>
    </row>
    <row r="73" spans="2:14" x14ac:dyDescent="0.2">
      <c r="B73" s="27" t="s">
        <v>69</v>
      </c>
      <c r="C73" s="45"/>
      <c r="D73" s="45"/>
      <c r="E73" s="46"/>
      <c r="F73" s="45"/>
      <c r="G73" s="45"/>
    </row>
    <row r="74" spans="2:14" x14ac:dyDescent="0.2">
      <c r="B74" s="27" t="s">
        <v>150</v>
      </c>
      <c r="C74" s="45"/>
      <c r="D74" s="45"/>
      <c r="E74" s="46"/>
      <c r="F74" s="46"/>
      <c r="G74" s="46"/>
      <c r="I74" s="27"/>
    </row>
    <row r="75" spans="2:14" x14ac:dyDescent="0.2">
      <c r="B75" s="27" t="s">
        <v>134</v>
      </c>
      <c r="C75" s="45"/>
      <c r="D75" s="45"/>
      <c r="E75" s="46"/>
      <c r="F75" s="45"/>
      <c r="G75" s="45"/>
      <c r="I75" s="27" t="s">
        <v>135</v>
      </c>
      <c r="J75" s="45"/>
      <c r="K75" s="45"/>
      <c r="M75" s="45"/>
      <c r="N75" s="45"/>
    </row>
    <row r="76" spans="2:14" x14ac:dyDescent="0.2">
      <c r="B76" s="28" t="s">
        <v>72</v>
      </c>
      <c r="C76" s="31" t="s">
        <v>506</v>
      </c>
      <c r="D76" s="47" t="s">
        <v>7</v>
      </c>
      <c r="E76" s="32"/>
      <c r="F76" s="31" t="s">
        <v>506</v>
      </c>
      <c r="G76" s="47" t="s">
        <v>7</v>
      </c>
      <c r="I76" s="28" t="s">
        <v>72</v>
      </c>
      <c r="J76" s="31" t="s">
        <v>506</v>
      </c>
      <c r="K76" s="54" t="s">
        <v>7</v>
      </c>
      <c r="M76" s="31" t="s">
        <v>506</v>
      </c>
      <c r="N76" s="47" t="s">
        <v>7</v>
      </c>
    </row>
    <row r="77" spans="2:14" x14ac:dyDescent="0.2">
      <c r="B77" s="40" t="s">
        <v>137</v>
      </c>
      <c r="C77" s="48">
        <v>12</v>
      </c>
      <c r="D77" s="49">
        <v>35.294117647058826</v>
      </c>
      <c r="E77" s="46"/>
      <c r="F77" s="48">
        <v>10</v>
      </c>
      <c r="G77" s="49">
        <v>27.777777777777779</v>
      </c>
      <c r="I77" s="40" t="s">
        <v>137</v>
      </c>
      <c r="J77" s="48">
        <v>17</v>
      </c>
      <c r="K77" s="49">
        <v>50</v>
      </c>
      <c r="M77" s="20">
        <v>14</v>
      </c>
      <c r="N77" s="49">
        <v>38.888888888888893</v>
      </c>
    </row>
    <row r="78" spans="2:14" x14ac:dyDescent="0.2">
      <c r="B78" s="40" t="s">
        <v>156</v>
      </c>
      <c r="C78" s="48">
        <v>1</v>
      </c>
      <c r="D78" s="49">
        <v>2.9411764705882351</v>
      </c>
      <c r="E78" s="46"/>
      <c r="F78" s="48">
        <v>2</v>
      </c>
      <c r="G78" s="49">
        <v>5.5555555555555554</v>
      </c>
      <c r="I78" s="40" t="s">
        <v>156</v>
      </c>
      <c r="J78" s="48">
        <v>1</v>
      </c>
      <c r="K78" s="49">
        <v>2.9411764705882351</v>
      </c>
      <c r="M78" s="20">
        <v>4</v>
      </c>
      <c r="N78" s="49">
        <v>11.111111111111111</v>
      </c>
    </row>
    <row r="79" spans="2:14" x14ac:dyDescent="0.2">
      <c r="B79" s="40" t="s">
        <v>157</v>
      </c>
      <c r="C79" s="48">
        <v>2</v>
      </c>
      <c r="D79" s="49">
        <v>5.8823529411764701</v>
      </c>
      <c r="E79" s="46"/>
      <c r="F79" s="48">
        <v>5</v>
      </c>
      <c r="G79" s="49">
        <v>13.888888888888889</v>
      </c>
      <c r="I79" s="40" t="s">
        <v>157</v>
      </c>
      <c r="J79" s="48">
        <v>2</v>
      </c>
      <c r="K79" s="49">
        <v>5.8823529411764701</v>
      </c>
      <c r="M79" s="20">
        <v>6</v>
      </c>
      <c r="N79" s="49">
        <v>16.666666666666664</v>
      </c>
    </row>
    <row r="80" spans="2:14" x14ac:dyDescent="0.2">
      <c r="B80" s="40" t="s">
        <v>158</v>
      </c>
      <c r="C80" s="48">
        <v>5</v>
      </c>
      <c r="D80" s="49">
        <v>14.705882352941178</v>
      </c>
      <c r="E80" s="46"/>
      <c r="F80" s="48">
        <v>6</v>
      </c>
      <c r="G80" s="49">
        <v>16.666666666666664</v>
      </c>
      <c r="I80" s="40" t="s">
        <v>158</v>
      </c>
      <c r="J80" s="48">
        <v>5</v>
      </c>
      <c r="K80" s="49">
        <v>14.705882352941178</v>
      </c>
      <c r="M80" s="20">
        <v>4</v>
      </c>
      <c r="N80" s="49">
        <v>11.111111111111111</v>
      </c>
    </row>
    <row r="81" spans="2:14" x14ac:dyDescent="0.2">
      <c r="B81" s="40" t="s">
        <v>159</v>
      </c>
      <c r="C81" s="48">
        <v>4</v>
      </c>
      <c r="D81" s="49">
        <v>11.76470588235294</v>
      </c>
      <c r="E81" s="46"/>
      <c r="F81" s="48">
        <v>3</v>
      </c>
      <c r="G81" s="49">
        <v>8.3333333333333321</v>
      </c>
      <c r="I81" s="40" t="s">
        <v>159</v>
      </c>
      <c r="J81" s="48">
        <v>3</v>
      </c>
      <c r="K81" s="49">
        <v>8.8235294117647065</v>
      </c>
      <c r="M81" s="20">
        <v>3</v>
      </c>
      <c r="N81" s="49">
        <v>8.3333333333333321</v>
      </c>
    </row>
    <row r="82" spans="2:14" x14ac:dyDescent="0.2">
      <c r="B82" s="40" t="s">
        <v>160</v>
      </c>
      <c r="C82" s="48">
        <v>0</v>
      </c>
      <c r="D82" s="49">
        <v>0</v>
      </c>
      <c r="E82" s="46"/>
      <c r="F82" s="48">
        <v>3</v>
      </c>
      <c r="G82" s="49">
        <v>8.3333333333333321</v>
      </c>
      <c r="I82" s="40" t="s">
        <v>160</v>
      </c>
      <c r="J82" s="48">
        <v>0</v>
      </c>
      <c r="K82" s="49">
        <v>0</v>
      </c>
      <c r="M82" s="20">
        <v>0</v>
      </c>
      <c r="N82" s="49">
        <v>0</v>
      </c>
    </row>
    <row r="83" spans="2:14" x14ac:dyDescent="0.2">
      <c r="B83" s="40" t="s">
        <v>165</v>
      </c>
      <c r="C83" s="48">
        <v>2</v>
      </c>
      <c r="D83" s="49">
        <v>5.8823529411764701</v>
      </c>
      <c r="E83" s="46"/>
      <c r="F83" s="48">
        <v>0</v>
      </c>
      <c r="G83" s="49">
        <v>0</v>
      </c>
      <c r="I83" s="40" t="s">
        <v>165</v>
      </c>
      <c r="J83" s="48">
        <v>0</v>
      </c>
      <c r="K83" s="49">
        <v>0</v>
      </c>
      <c r="M83" s="20">
        <v>1</v>
      </c>
      <c r="N83" s="49">
        <v>2.7777777777777777</v>
      </c>
    </row>
    <row r="84" spans="2:14" x14ac:dyDescent="0.2">
      <c r="B84" s="40" t="s">
        <v>166</v>
      </c>
      <c r="C84" s="48">
        <v>1</v>
      </c>
      <c r="D84" s="49">
        <v>2.9411764705882351</v>
      </c>
      <c r="E84" s="46"/>
      <c r="F84" s="48">
        <v>1</v>
      </c>
      <c r="G84" s="49">
        <v>2.7777777777777777</v>
      </c>
      <c r="I84" s="40" t="s">
        <v>166</v>
      </c>
      <c r="J84" s="48">
        <v>1</v>
      </c>
      <c r="K84" s="49">
        <v>2.9411764705882351</v>
      </c>
      <c r="M84" s="20">
        <v>1</v>
      </c>
      <c r="N84" s="49">
        <v>2.7777777777777777</v>
      </c>
    </row>
    <row r="85" spans="2:14" x14ac:dyDescent="0.2">
      <c r="B85" s="40" t="s">
        <v>167</v>
      </c>
      <c r="C85" s="48">
        <v>0</v>
      </c>
      <c r="D85" s="49">
        <v>0</v>
      </c>
      <c r="E85" s="46"/>
      <c r="F85" s="48">
        <v>0</v>
      </c>
      <c r="G85" s="49">
        <v>0</v>
      </c>
      <c r="I85" s="40" t="s">
        <v>167</v>
      </c>
      <c r="J85" s="48">
        <v>0</v>
      </c>
      <c r="K85" s="49">
        <v>0</v>
      </c>
      <c r="M85" s="20">
        <v>0</v>
      </c>
      <c r="N85" s="49">
        <v>0</v>
      </c>
    </row>
    <row r="86" spans="2:14" x14ac:dyDescent="0.2">
      <c r="B86" s="40" t="s">
        <v>168</v>
      </c>
      <c r="C86" s="48">
        <v>1</v>
      </c>
      <c r="D86" s="49">
        <v>2.9411764705882351</v>
      </c>
      <c r="E86" s="46"/>
      <c r="F86" s="48">
        <v>0</v>
      </c>
      <c r="G86" s="49">
        <v>0</v>
      </c>
      <c r="I86" s="40" t="s">
        <v>168</v>
      </c>
      <c r="J86" s="48">
        <v>0</v>
      </c>
      <c r="K86" s="49">
        <v>0</v>
      </c>
      <c r="M86" s="20">
        <v>0</v>
      </c>
      <c r="N86" s="49">
        <v>0</v>
      </c>
    </row>
    <row r="87" spans="2:14" x14ac:dyDescent="0.2">
      <c r="B87" s="40" t="s">
        <v>169</v>
      </c>
      <c r="C87" s="48">
        <v>0</v>
      </c>
      <c r="D87" s="49">
        <v>0</v>
      </c>
      <c r="E87" s="46"/>
      <c r="F87" s="48">
        <v>1</v>
      </c>
      <c r="G87" s="49">
        <v>2.7777777777777777</v>
      </c>
      <c r="I87" s="40" t="s">
        <v>169</v>
      </c>
      <c r="J87" s="48">
        <v>0</v>
      </c>
      <c r="K87" s="49">
        <v>0</v>
      </c>
      <c r="M87" s="20">
        <v>0</v>
      </c>
      <c r="N87" s="49">
        <v>0</v>
      </c>
    </row>
    <row r="88" spans="2:14" x14ac:dyDescent="0.2">
      <c r="B88" s="40" t="s">
        <v>170</v>
      </c>
      <c r="C88" s="48">
        <v>0</v>
      </c>
      <c r="D88" s="49">
        <v>0</v>
      </c>
      <c r="E88" s="46"/>
      <c r="F88" s="48">
        <v>0</v>
      </c>
      <c r="G88" s="49">
        <v>0</v>
      </c>
      <c r="I88" s="40" t="s">
        <v>170</v>
      </c>
      <c r="J88" s="48">
        <v>0</v>
      </c>
      <c r="K88" s="49">
        <v>0</v>
      </c>
      <c r="M88" s="20">
        <v>0</v>
      </c>
      <c r="N88" s="49">
        <v>0</v>
      </c>
    </row>
    <row r="89" spans="2:14" x14ac:dyDescent="0.2">
      <c r="B89" s="27" t="s">
        <v>26</v>
      </c>
      <c r="C89" s="48">
        <v>6</v>
      </c>
      <c r="D89" s="49">
        <v>17.647058823529413</v>
      </c>
      <c r="E89" s="46"/>
      <c r="F89" s="48">
        <v>5</v>
      </c>
      <c r="G89" s="49">
        <v>13.888888888888889</v>
      </c>
      <c r="I89" s="27" t="s">
        <v>26</v>
      </c>
      <c r="J89" s="48">
        <v>5</v>
      </c>
      <c r="K89" s="49">
        <v>14.705882352941178</v>
      </c>
      <c r="M89" s="20">
        <v>3</v>
      </c>
      <c r="N89" s="49">
        <v>8.3333333333333321</v>
      </c>
    </row>
    <row r="90" spans="2:14" x14ac:dyDescent="0.2">
      <c r="B90" s="28" t="s">
        <v>10</v>
      </c>
      <c r="C90" s="51">
        <v>34</v>
      </c>
      <c r="D90" s="52">
        <v>100</v>
      </c>
      <c r="E90" s="46"/>
      <c r="F90" s="51">
        <v>36</v>
      </c>
      <c r="G90" s="52">
        <v>100</v>
      </c>
      <c r="I90" s="28" t="s">
        <v>10</v>
      </c>
      <c r="J90" s="51">
        <v>34</v>
      </c>
      <c r="K90" s="52">
        <v>100</v>
      </c>
      <c r="M90" s="19">
        <v>36</v>
      </c>
      <c r="N90" s="53">
        <v>100</v>
      </c>
    </row>
    <row r="91" spans="2:14" x14ac:dyDescent="0.2">
      <c r="B91" s="27" t="s">
        <v>69</v>
      </c>
      <c r="C91" s="45"/>
      <c r="D91" s="45"/>
      <c r="E91" s="46"/>
      <c r="F91" s="45"/>
      <c r="G91" s="45"/>
    </row>
    <row r="92" spans="2:14" x14ac:dyDescent="0.2">
      <c r="B92" s="27" t="s">
        <v>151</v>
      </c>
      <c r="C92" s="45"/>
      <c r="D92" s="45"/>
      <c r="E92" s="46"/>
      <c r="F92" s="46"/>
      <c r="G92" s="46"/>
      <c r="I92" s="27"/>
    </row>
    <row r="93" spans="2:14" x14ac:dyDescent="0.2">
      <c r="B93" s="27" t="s">
        <v>134</v>
      </c>
      <c r="C93" s="45"/>
      <c r="D93" s="45"/>
      <c r="E93" s="46"/>
      <c r="I93" s="27" t="s">
        <v>135</v>
      </c>
      <c r="J93" s="45"/>
      <c r="K93" s="45"/>
    </row>
    <row r="94" spans="2:14" x14ac:dyDescent="0.2">
      <c r="B94" s="28" t="s">
        <v>72</v>
      </c>
      <c r="C94" s="31" t="s">
        <v>506</v>
      </c>
      <c r="D94" s="54" t="s">
        <v>7</v>
      </c>
      <c r="E94" s="32"/>
      <c r="F94" s="19" t="s">
        <v>6</v>
      </c>
      <c r="G94" s="5" t="s">
        <v>7</v>
      </c>
      <c r="I94" s="28" t="s">
        <v>72</v>
      </c>
      <c r="J94" s="31" t="s">
        <v>506</v>
      </c>
      <c r="K94" s="54" t="s">
        <v>7</v>
      </c>
      <c r="M94" s="19" t="s">
        <v>6</v>
      </c>
      <c r="N94" s="5" t="s">
        <v>7</v>
      </c>
    </row>
    <row r="95" spans="2:14" x14ac:dyDescent="0.2">
      <c r="B95" s="41" t="s">
        <v>137</v>
      </c>
      <c r="C95" s="48">
        <v>8</v>
      </c>
      <c r="D95" s="49">
        <v>23.52941176470588</v>
      </c>
      <c r="E95" s="46"/>
      <c r="F95" s="20">
        <v>7</v>
      </c>
      <c r="G95" s="49">
        <v>19.444444444444446</v>
      </c>
      <c r="I95" s="41" t="s">
        <v>137</v>
      </c>
      <c r="J95" s="48">
        <v>8</v>
      </c>
      <c r="K95" s="49">
        <v>23.52941176470588</v>
      </c>
      <c r="M95" s="20">
        <v>19</v>
      </c>
      <c r="N95" s="49">
        <v>52.777777777777779</v>
      </c>
    </row>
    <row r="96" spans="2:14" x14ac:dyDescent="0.2">
      <c r="B96" s="41" t="s">
        <v>156</v>
      </c>
      <c r="C96" s="48">
        <v>0</v>
      </c>
      <c r="D96" s="49">
        <v>0</v>
      </c>
      <c r="E96" s="46"/>
      <c r="F96" s="20">
        <v>0</v>
      </c>
      <c r="G96" s="49">
        <v>0</v>
      </c>
      <c r="I96" s="41" t="s">
        <v>156</v>
      </c>
      <c r="J96" s="48">
        <v>0</v>
      </c>
      <c r="K96" s="49">
        <v>0</v>
      </c>
      <c r="M96" s="20">
        <v>4</v>
      </c>
      <c r="N96" s="49">
        <v>11.111111111111111</v>
      </c>
    </row>
    <row r="97" spans="2:14" x14ac:dyDescent="0.2">
      <c r="B97" s="41" t="s">
        <v>157</v>
      </c>
      <c r="C97" s="48">
        <v>2</v>
      </c>
      <c r="D97" s="49">
        <v>5.8823529411764701</v>
      </c>
      <c r="E97" s="46"/>
      <c r="F97" s="20">
        <v>2</v>
      </c>
      <c r="G97" s="49">
        <v>5.5555555555555554</v>
      </c>
      <c r="I97" s="41" t="s">
        <v>157</v>
      </c>
      <c r="J97" s="48">
        <v>5</v>
      </c>
      <c r="K97" s="49">
        <v>14.705882352941178</v>
      </c>
      <c r="M97" s="20">
        <v>3</v>
      </c>
      <c r="N97" s="49">
        <v>8.3333333333333321</v>
      </c>
    </row>
    <row r="98" spans="2:14" x14ac:dyDescent="0.2">
      <c r="B98" s="41" t="s">
        <v>158</v>
      </c>
      <c r="C98" s="48">
        <v>4</v>
      </c>
      <c r="D98" s="49">
        <v>11.76470588235294</v>
      </c>
      <c r="E98" s="46"/>
      <c r="F98" s="20">
        <v>7</v>
      </c>
      <c r="G98" s="49">
        <v>19.444444444444446</v>
      </c>
      <c r="I98" s="41" t="s">
        <v>158</v>
      </c>
      <c r="J98" s="48">
        <v>10</v>
      </c>
      <c r="K98" s="49">
        <v>29.411764705882355</v>
      </c>
      <c r="M98" s="20">
        <v>4</v>
      </c>
      <c r="N98" s="49">
        <v>11.111111111111111</v>
      </c>
    </row>
    <row r="99" spans="2:14" x14ac:dyDescent="0.2">
      <c r="B99" s="41" t="s">
        <v>159</v>
      </c>
      <c r="C99" s="48">
        <v>0</v>
      </c>
      <c r="D99" s="49">
        <v>0</v>
      </c>
      <c r="E99" s="46"/>
      <c r="F99" s="20">
        <v>3</v>
      </c>
      <c r="G99" s="49">
        <v>8.3333333333333321</v>
      </c>
      <c r="I99" s="41" t="s">
        <v>159</v>
      </c>
      <c r="J99" s="48">
        <v>4</v>
      </c>
      <c r="K99" s="49">
        <v>11.76470588235294</v>
      </c>
      <c r="M99" s="20">
        <v>2</v>
      </c>
      <c r="N99" s="49">
        <v>5.5555555555555554</v>
      </c>
    </row>
    <row r="100" spans="2:14" x14ac:dyDescent="0.2">
      <c r="B100" s="41" t="s">
        <v>160</v>
      </c>
      <c r="C100" s="48">
        <v>8</v>
      </c>
      <c r="D100" s="49">
        <v>23.52941176470588</v>
      </c>
      <c r="E100" s="46"/>
      <c r="F100" s="20">
        <v>6</v>
      </c>
      <c r="G100" s="49">
        <v>16.666666666666664</v>
      </c>
      <c r="I100" s="41" t="s">
        <v>160</v>
      </c>
      <c r="J100" s="48">
        <v>2</v>
      </c>
      <c r="K100" s="49">
        <v>5.8823529411764701</v>
      </c>
      <c r="M100" s="20">
        <v>1</v>
      </c>
      <c r="N100" s="49">
        <v>2.7777777777777777</v>
      </c>
    </row>
    <row r="101" spans="2:14" x14ac:dyDescent="0.2">
      <c r="B101" s="41" t="s">
        <v>165</v>
      </c>
      <c r="C101" s="48">
        <v>4</v>
      </c>
      <c r="D101" s="49">
        <v>11.76470588235294</v>
      </c>
      <c r="E101" s="46"/>
      <c r="F101" s="20">
        <v>2</v>
      </c>
      <c r="G101" s="49">
        <v>5.5555555555555554</v>
      </c>
      <c r="I101" s="41" t="s">
        <v>165</v>
      </c>
      <c r="J101" s="48">
        <v>0</v>
      </c>
      <c r="K101" s="49">
        <v>0</v>
      </c>
      <c r="M101" s="20">
        <v>0</v>
      </c>
      <c r="N101" s="49">
        <v>0</v>
      </c>
    </row>
    <row r="102" spans="2:14" x14ac:dyDescent="0.2">
      <c r="B102" s="41" t="s">
        <v>166</v>
      </c>
      <c r="C102" s="48">
        <v>0</v>
      </c>
      <c r="D102" s="49">
        <v>0</v>
      </c>
      <c r="E102" s="46"/>
      <c r="F102" s="20">
        <v>2</v>
      </c>
      <c r="G102" s="49">
        <v>5.5555555555555554</v>
      </c>
      <c r="I102" s="41" t="s">
        <v>166</v>
      </c>
      <c r="J102" s="48">
        <v>0</v>
      </c>
      <c r="K102" s="49">
        <v>0</v>
      </c>
      <c r="M102" s="20">
        <v>0</v>
      </c>
      <c r="N102" s="49">
        <v>0</v>
      </c>
    </row>
    <row r="103" spans="2:14" x14ac:dyDescent="0.2">
      <c r="B103" s="41" t="s">
        <v>167</v>
      </c>
      <c r="C103" s="48">
        <v>0</v>
      </c>
      <c r="D103" s="49">
        <v>0</v>
      </c>
      <c r="E103" s="46"/>
      <c r="F103" s="20">
        <v>0</v>
      </c>
      <c r="G103" s="49">
        <v>0</v>
      </c>
      <c r="I103" s="41" t="s">
        <v>167</v>
      </c>
      <c r="J103" s="48">
        <v>0</v>
      </c>
      <c r="K103" s="49">
        <v>0</v>
      </c>
      <c r="M103" s="20">
        <v>0</v>
      </c>
      <c r="N103" s="49">
        <v>0</v>
      </c>
    </row>
    <row r="104" spans="2:14" x14ac:dyDescent="0.2">
      <c r="B104" s="41" t="s">
        <v>168</v>
      </c>
      <c r="C104" s="48">
        <v>1</v>
      </c>
      <c r="D104" s="49">
        <v>2.9411764705882351</v>
      </c>
      <c r="E104" s="46"/>
      <c r="F104" s="20">
        <v>2</v>
      </c>
      <c r="G104" s="49">
        <v>5.5555555555555554</v>
      </c>
      <c r="I104" s="41" t="s">
        <v>168</v>
      </c>
      <c r="J104" s="48">
        <v>0</v>
      </c>
      <c r="K104" s="49">
        <v>0</v>
      </c>
      <c r="M104" s="20">
        <v>0</v>
      </c>
      <c r="N104" s="49">
        <v>0</v>
      </c>
    </row>
    <row r="105" spans="2:14" x14ac:dyDescent="0.2">
      <c r="B105" s="41" t="s">
        <v>169</v>
      </c>
      <c r="C105" s="48">
        <v>1</v>
      </c>
      <c r="D105" s="49">
        <v>2.9411764705882351</v>
      </c>
      <c r="E105" s="46"/>
      <c r="F105" s="20">
        <v>0</v>
      </c>
      <c r="G105" s="49">
        <v>0</v>
      </c>
      <c r="I105" s="41" t="s">
        <v>169</v>
      </c>
      <c r="J105" s="48">
        <v>0</v>
      </c>
      <c r="K105" s="49">
        <v>0</v>
      </c>
      <c r="M105" s="20">
        <v>0</v>
      </c>
      <c r="N105" s="49">
        <v>0</v>
      </c>
    </row>
    <row r="106" spans="2:14" x14ac:dyDescent="0.2">
      <c r="B106" s="41" t="s">
        <v>170</v>
      </c>
      <c r="C106" s="48">
        <v>0</v>
      </c>
      <c r="D106" s="49">
        <v>0</v>
      </c>
      <c r="E106" s="46"/>
      <c r="F106" s="20">
        <v>0</v>
      </c>
      <c r="G106" s="49">
        <v>0</v>
      </c>
      <c r="I106" s="41" t="s">
        <v>170</v>
      </c>
      <c r="J106" s="48">
        <v>0</v>
      </c>
      <c r="K106" s="49">
        <v>0</v>
      </c>
      <c r="M106" s="20">
        <v>0</v>
      </c>
      <c r="N106" s="49">
        <v>0</v>
      </c>
    </row>
    <row r="107" spans="2:14" x14ac:dyDescent="0.2">
      <c r="B107" s="27" t="s">
        <v>26</v>
      </c>
      <c r="C107" s="48">
        <v>6</v>
      </c>
      <c r="D107" s="49">
        <v>17.647058823529413</v>
      </c>
      <c r="E107" s="46"/>
      <c r="F107" s="20">
        <v>5</v>
      </c>
      <c r="G107" s="49">
        <v>13.888888888888889</v>
      </c>
      <c r="I107" s="27" t="s">
        <v>26</v>
      </c>
      <c r="J107" s="48">
        <v>5</v>
      </c>
      <c r="K107" s="49">
        <v>14.705882352941178</v>
      </c>
      <c r="M107" s="20">
        <v>3</v>
      </c>
      <c r="N107" s="49">
        <v>8.3333333333333321</v>
      </c>
    </row>
    <row r="108" spans="2:14" x14ac:dyDescent="0.2">
      <c r="B108" s="28" t="s">
        <v>10</v>
      </c>
      <c r="C108" s="51">
        <v>34</v>
      </c>
      <c r="D108" s="52">
        <v>100</v>
      </c>
      <c r="E108" s="46"/>
      <c r="F108" s="19">
        <v>36</v>
      </c>
      <c r="G108" s="53">
        <v>100</v>
      </c>
      <c r="I108" s="28" t="s">
        <v>10</v>
      </c>
      <c r="J108" s="51">
        <v>34</v>
      </c>
      <c r="K108" s="52">
        <v>100</v>
      </c>
      <c r="M108" s="19">
        <v>36</v>
      </c>
      <c r="N108" s="53">
        <v>100</v>
      </c>
    </row>
    <row r="109" spans="2:14" x14ac:dyDescent="0.2">
      <c r="B109" s="27" t="s">
        <v>69</v>
      </c>
      <c r="C109" s="45"/>
      <c r="D109" s="45"/>
      <c r="E109" s="46"/>
      <c r="F109" s="45"/>
      <c r="G109" s="45"/>
    </row>
    <row r="110" spans="2:14" x14ac:dyDescent="0.2">
      <c r="B110" s="27" t="s">
        <v>152</v>
      </c>
      <c r="C110" s="45"/>
      <c r="D110" s="46"/>
      <c r="E110" s="45"/>
      <c r="F110" s="46"/>
      <c r="G110" s="46"/>
      <c r="I110" s="27"/>
    </row>
    <row r="111" spans="2:14" x14ac:dyDescent="0.2">
      <c r="B111" s="27" t="s">
        <v>134</v>
      </c>
      <c r="C111" s="45"/>
      <c r="D111" s="45"/>
      <c r="E111" s="45"/>
      <c r="F111" s="45"/>
      <c r="G111" s="45"/>
      <c r="I111" s="27" t="s">
        <v>135</v>
      </c>
      <c r="J111" s="45"/>
      <c r="K111" s="45"/>
      <c r="M111" s="45"/>
      <c r="N111" s="45"/>
    </row>
    <row r="112" spans="2:14" x14ac:dyDescent="0.2">
      <c r="B112" s="28" t="s">
        <v>72</v>
      </c>
      <c r="C112" s="240" t="s">
        <v>506</v>
      </c>
      <c r="D112" s="47" t="s">
        <v>7</v>
      </c>
      <c r="E112" s="27"/>
      <c r="F112" s="31" t="s">
        <v>506</v>
      </c>
      <c r="G112" s="54" t="s">
        <v>7</v>
      </c>
      <c r="I112" s="28" t="s">
        <v>72</v>
      </c>
      <c r="J112" s="31" t="s">
        <v>506</v>
      </c>
      <c r="K112" s="47" t="s">
        <v>7</v>
      </c>
      <c r="M112" s="31" t="s">
        <v>506</v>
      </c>
      <c r="N112" s="54" t="s">
        <v>7</v>
      </c>
    </row>
    <row r="113" spans="2:14" x14ac:dyDescent="0.2">
      <c r="B113" s="42" t="s">
        <v>137</v>
      </c>
      <c r="C113" s="48" t="s">
        <v>568</v>
      </c>
      <c r="D113" s="245" t="s">
        <v>568</v>
      </c>
      <c r="E113" s="45"/>
      <c r="F113" s="48">
        <v>19</v>
      </c>
      <c r="G113" s="49">
        <v>52.777777777777779</v>
      </c>
      <c r="I113" s="42" t="s">
        <v>137</v>
      </c>
      <c r="J113" s="48" t="s">
        <v>568</v>
      </c>
      <c r="K113" s="245" t="s">
        <v>568</v>
      </c>
      <c r="M113" s="48">
        <v>26</v>
      </c>
      <c r="N113" s="49">
        <v>72.222222222222214</v>
      </c>
    </row>
    <row r="114" spans="2:14" x14ac:dyDescent="0.2">
      <c r="B114" s="42" t="s">
        <v>156</v>
      </c>
      <c r="C114" s="48" t="s">
        <v>568</v>
      </c>
      <c r="D114" s="245" t="s">
        <v>568</v>
      </c>
      <c r="E114" s="45"/>
      <c r="F114" s="48">
        <v>4</v>
      </c>
      <c r="G114" s="49">
        <v>11.111111111111111</v>
      </c>
      <c r="I114" s="42" t="s">
        <v>156</v>
      </c>
      <c r="J114" s="48" t="s">
        <v>568</v>
      </c>
      <c r="K114" s="245" t="s">
        <v>568</v>
      </c>
      <c r="M114" s="48">
        <v>2</v>
      </c>
      <c r="N114" s="49">
        <v>5.5555555555555554</v>
      </c>
    </row>
    <row r="115" spans="2:14" x14ac:dyDescent="0.2">
      <c r="B115" s="42" t="s">
        <v>157</v>
      </c>
      <c r="C115" s="48" t="s">
        <v>568</v>
      </c>
      <c r="D115" s="245" t="s">
        <v>568</v>
      </c>
      <c r="E115" s="45"/>
      <c r="F115" s="48">
        <v>2</v>
      </c>
      <c r="G115" s="49">
        <v>5.5555555555555554</v>
      </c>
      <c r="I115" s="42" t="s">
        <v>157</v>
      </c>
      <c r="J115" s="48" t="s">
        <v>568</v>
      </c>
      <c r="K115" s="245" t="s">
        <v>568</v>
      </c>
      <c r="M115" s="48">
        <v>3</v>
      </c>
      <c r="N115" s="49">
        <v>8.3333333333333321</v>
      </c>
    </row>
    <row r="116" spans="2:14" x14ac:dyDescent="0.2">
      <c r="B116" s="42" t="s">
        <v>158</v>
      </c>
      <c r="C116" s="48" t="s">
        <v>568</v>
      </c>
      <c r="D116" s="245" t="s">
        <v>568</v>
      </c>
      <c r="E116" s="45"/>
      <c r="F116" s="48">
        <v>4</v>
      </c>
      <c r="G116" s="49">
        <v>11.111111111111111</v>
      </c>
      <c r="I116" s="42" t="s">
        <v>158</v>
      </c>
      <c r="J116" s="48" t="s">
        <v>568</v>
      </c>
      <c r="K116" s="245" t="s">
        <v>568</v>
      </c>
      <c r="M116" s="48">
        <v>2</v>
      </c>
      <c r="N116" s="49">
        <v>5.5555555555555554</v>
      </c>
    </row>
    <row r="117" spans="2:14" x14ac:dyDescent="0.2">
      <c r="B117" s="42" t="s">
        <v>159</v>
      </c>
      <c r="C117" s="48" t="s">
        <v>568</v>
      </c>
      <c r="D117" s="245" t="s">
        <v>568</v>
      </c>
      <c r="E117" s="45"/>
      <c r="F117" s="48">
        <v>1</v>
      </c>
      <c r="G117" s="49">
        <v>2.7777777777777777</v>
      </c>
      <c r="I117" s="42" t="s">
        <v>159</v>
      </c>
      <c r="J117" s="48" t="s">
        <v>568</v>
      </c>
      <c r="K117" s="245" t="s">
        <v>568</v>
      </c>
      <c r="M117" s="48">
        <v>0</v>
      </c>
      <c r="N117" s="49">
        <v>0</v>
      </c>
    </row>
    <row r="118" spans="2:14" x14ac:dyDescent="0.2">
      <c r="B118" s="42" t="s">
        <v>160</v>
      </c>
      <c r="C118" s="48" t="s">
        <v>568</v>
      </c>
      <c r="D118" s="245" t="s">
        <v>568</v>
      </c>
      <c r="E118" s="45"/>
      <c r="F118" s="48">
        <v>1</v>
      </c>
      <c r="G118" s="49">
        <v>2.7777777777777777</v>
      </c>
      <c r="I118" s="42" t="s">
        <v>160</v>
      </c>
      <c r="J118" s="48" t="s">
        <v>568</v>
      </c>
      <c r="K118" s="245" t="s">
        <v>568</v>
      </c>
      <c r="M118" s="48">
        <v>0</v>
      </c>
      <c r="N118" s="49">
        <v>0</v>
      </c>
    </row>
    <row r="119" spans="2:14" x14ac:dyDescent="0.2">
      <c r="B119" s="42" t="s">
        <v>165</v>
      </c>
      <c r="C119" s="48" t="s">
        <v>568</v>
      </c>
      <c r="D119" s="245" t="s">
        <v>568</v>
      </c>
      <c r="E119" s="45"/>
      <c r="F119" s="48">
        <v>0</v>
      </c>
      <c r="G119" s="49">
        <v>0</v>
      </c>
      <c r="I119" s="42" t="s">
        <v>165</v>
      </c>
      <c r="J119" s="48" t="s">
        <v>568</v>
      </c>
      <c r="K119" s="245" t="s">
        <v>568</v>
      </c>
      <c r="M119" s="48">
        <v>0</v>
      </c>
      <c r="N119" s="49">
        <v>0</v>
      </c>
    </row>
    <row r="120" spans="2:14" x14ac:dyDescent="0.2">
      <c r="B120" s="42" t="s">
        <v>166</v>
      </c>
      <c r="C120" s="48" t="s">
        <v>568</v>
      </c>
      <c r="D120" s="245" t="s">
        <v>568</v>
      </c>
      <c r="E120" s="45"/>
      <c r="F120" s="48">
        <v>0</v>
      </c>
      <c r="G120" s="49">
        <v>0</v>
      </c>
      <c r="I120" s="42" t="s">
        <v>166</v>
      </c>
      <c r="J120" s="48" t="s">
        <v>568</v>
      </c>
      <c r="K120" s="245" t="s">
        <v>568</v>
      </c>
      <c r="M120" s="48">
        <v>0</v>
      </c>
      <c r="N120" s="49">
        <v>0</v>
      </c>
    </row>
    <row r="121" spans="2:14" x14ac:dyDescent="0.2">
      <c r="B121" s="42" t="s">
        <v>167</v>
      </c>
      <c r="C121" s="48" t="s">
        <v>568</v>
      </c>
      <c r="D121" s="245" t="s">
        <v>568</v>
      </c>
      <c r="E121" s="45"/>
      <c r="F121" s="48">
        <v>0</v>
      </c>
      <c r="G121" s="49">
        <v>0</v>
      </c>
      <c r="I121" s="42" t="s">
        <v>167</v>
      </c>
      <c r="J121" s="48" t="s">
        <v>568</v>
      </c>
      <c r="K121" s="245" t="s">
        <v>568</v>
      </c>
      <c r="M121" s="48">
        <v>0</v>
      </c>
      <c r="N121" s="49">
        <v>0</v>
      </c>
    </row>
    <row r="122" spans="2:14" x14ac:dyDescent="0.2">
      <c r="B122" s="42" t="s">
        <v>168</v>
      </c>
      <c r="C122" s="48" t="s">
        <v>568</v>
      </c>
      <c r="D122" s="245" t="s">
        <v>568</v>
      </c>
      <c r="E122" s="45"/>
      <c r="F122" s="48">
        <v>0</v>
      </c>
      <c r="G122" s="49">
        <v>0</v>
      </c>
      <c r="I122" s="42" t="s">
        <v>168</v>
      </c>
      <c r="J122" s="48" t="s">
        <v>568</v>
      </c>
      <c r="K122" s="245" t="s">
        <v>568</v>
      </c>
      <c r="M122" s="48">
        <v>0</v>
      </c>
      <c r="N122" s="49">
        <v>0</v>
      </c>
    </row>
    <row r="123" spans="2:14" x14ac:dyDescent="0.2">
      <c r="B123" s="42" t="s">
        <v>169</v>
      </c>
      <c r="C123" s="48" t="s">
        <v>568</v>
      </c>
      <c r="D123" s="245" t="s">
        <v>568</v>
      </c>
      <c r="E123" s="45"/>
      <c r="F123" s="48">
        <v>0</v>
      </c>
      <c r="G123" s="49">
        <v>0</v>
      </c>
      <c r="I123" s="42" t="s">
        <v>169</v>
      </c>
      <c r="J123" s="48" t="s">
        <v>568</v>
      </c>
      <c r="K123" s="245" t="s">
        <v>568</v>
      </c>
      <c r="M123" s="48">
        <v>0</v>
      </c>
      <c r="N123" s="49">
        <v>0</v>
      </c>
    </row>
    <row r="124" spans="2:14" x14ac:dyDescent="0.2">
      <c r="B124" s="42" t="s">
        <v>170</v>
      </c>
      <c r="C124" s="48" t="s">
        <v>568</v>
      </c>
      <c r="D124" s="245" t="s">
        <v>568</v>
      </c>
      <c r="E124" s="45"/>
      <c r="F124" s="48">
        <v>0</v>
      </c>
      <c r="G124" s="49">
        <v>0</v>
      </c>
      <c r="I124" s="42" t="s">
        <v>170</v>
      </c>
      <c r="J124" s="48" t="s">
        <v>568</v>
      </c>
      <c r="K124" s="245" t="s">
        <v>568</v>
      </c>
      <c r="M124" s="48">
        <v>0</v>
      </c>
      <c r="N124" s="49">
        <v>0</v>
      </c>
    </row>
    <row r="125" spans="2:14" x14ac:dyDescent="0.2">
      <c r="B125" s="27" t="s">
        <v>26</v>
      </c>
      <c r="C125" s="48" t="s">
        <v>568</v>
      </c>
      <c r="D125" s="245" t="s">
        <v>568</v>
      </c>
      <c r="E125" s="45"/>
      <c r="F125" s="48">
        <v>5</v>
      </c>
      <c r="G125" s="49">
        <v>13.888888888888889</v>
      </c>
      <c r="I125" s="27" t="s">
        <v>26</v>
      </c>
      <c r="J125" s="48" t="s">
        <v>568</v>
      </c>
      <c r="K125" s="245" t="s">
        <v>568</v>
      </c>
      <c r="M125" s="48">
        <v>3</v>
      </c>
      <c r="N125" s="49">
        <v>8.3333333333333321</v>
      </c>
    </row>
    <row r="126" spans="2:14" x14ac:dyDescent="0.2">
      <c r="B126" s="28" t="s">
        <v>10</v>
      </c>
      <c r="C126" s="51" t="s">
        <v>568</v>
      </c>
      <c r="D126" s="55" t="s">
        <v>568</v>
      </c>
      <c r="E126" s="45"/>
      <c r="F126" s="51">
        <v>36</v>
      </c>
      <c r="G126" s="52">
        <v>100</v>
      </c>
      <c r="I126" s="28" t="s">
        <v>10</v>
      </c>
      <c r="J126" s="51" t="s">
        <v>568</v>
      </c>
      <c r="K126" s="55" t="s">
        <v>568</v>
      </c>
      <c r="M126" s="51">
        <v>36</v>
      </c>
      <c r="N126" s="52">
        <v>100</v>
      </c>
    </row>
    <row r="127" spans="2:14" x14ac:dyDescent="0.2">
      <c r="B127" s="32"/>
      <c r="C127" s="46"/>
      <c r="D127" s="46"/>
      <c r="E127" s="45"/>
      <c r="F127" s="46"/>
      <c r="G127" s="49"/>
      <c r="I127" s="32"/>
      <c r="J127" s="46"/>
      <c r="K127" s="46"/>
      <c r="M127" s="46"/>
      <c r="N127" s="49"/>
    </row>
    <row r="128" spans="2:14" x14ac:dyDescent="0.2">
      <c r="B128" s="27" t="s">
        <v>153</v>
      </c>
      <c r="C128" s="45"/>
      <c r="D128" s="45"/>
      <c r="E128" s="45"/>
      <c r="F128" s="46"/>
      <c r="G128" s="46"/>
      <c r="I128" s="27"/>
    </row>
    <row r="129" spans="2:14" x14ac:dyDescent="0.2">
      <c r="B129" s="27" t="s">
        <v>134</v>
      </c>
      <c r="C129" s="45"/>
      <c r="D129" s="45"/>
      <c r="E129" s="45"/>
      <c r="F129" s="45"/>
      <c r="G129" s="45"/>
      <c r="I129" s="27" t="s">
        <v>135</v>
      </c>
      <c r="J129" s="45"/>
      <c r="K129" s="45"/>
      <c r="M129" s="45"/>
      <c r="N129" s="45"/>
    </row>
    <row r="130" spans="2:14" x14ac:dyDescent="0.2">
      <c r="B130" s="28" t="s">
        <v>72</v>
      </c>
      <c r="C130" s="31" t="s">
        <v>506</v>
      </c>
      <c r="D130" s="54" t="s">
        <v>7</v>
      </c>
      <c r="E130" s="27"/>
      <c r="F130" s="31" t="s">
        <v>506</v>
      </c>
      <c r="G130" s="54" t="s">
        <v>7</v>
      </c>
      <c r="I130" s="28" t="s">
        <v>72</v>
      </c>
      <c r="J130" s="31" t="s">
        <v>506</v>
      </c>
      <c r="K130" s="47" t="s">
        <v>7</v>
      </c>
      <c r="M130" s="31" t="s">
        <v>506</v>
      </c>
      <c r="N130" s="54" t="s">
        <v>7</v>
      </c>
    </row>
    <row r="131" spans="2:14" x14ac:dyDescent="0.2">
      <c r="B131" s="42" t="s">
        <v>137</v>
      </c>
      <c r="C131" s="48">
        <v>6</v>
      </c>
      <c r="D131" s="49">
        <v>17.647058823529413</v>
      </c>
      <c r="E131" s="45"/>
      <c r="F131" s="48">
        <v>6</v>
      </c>
      <c r="G131" s="46">
        <v>16.666666666666664</v>
      </c>
      <c r="I131" s="42" t="s">
        <v>137</v>
      </c>
      <c r="J131" s="48">
        <v>6</v>
      </c>
      <c r="K131" s="49">
        <v>17.647058823529413</v>
      </c>
      <c r="M131" s="48">
        <v>9</v>
      </c>
      <c r="N131" s="46">
        <v>25</v>
      </c>
    </row>
    <row r="132" spans="2:14" x14ac:dyDescent="0.2">
      <c r="B132" s="42" t="s">
        <v>156</v>
      </c>
      <c r="C132" s="48">
        <v>0</v>
      </c>
      <c r="D132" s="49">
        <v>0</v>
      </c>
      <c r="E132" s="45"/>
      <c r="F132" s="48">
        <v>0</v>
      </c>
      <c r="G132" s="46">
        <v>0</v>
      </c>
      <c r="I132" s="42" t="s">
        <v>156</v>
      </c>
      <c r="J132" s="48">
        <v>0</v>
      </c>
      <c r="K132" s="49">
        <v>0</v>
      </c>
      <c r="M132" s="48">
        <v>0</v>
      </c>
      <c r="N132" s="46">
        <v>0</v>
      </c>
    </row>
    <row r="133" spans="2:14" x14ac:dyDescent="0.2">
      <c r="B133" s="42" t="s">
        <v>157</v>
      </c>
      <c r="C133" s="48">
        <v>1</v>
      </c>
      <c r="D133" s="49">
        <v>2.9411764705882351</v>
      </c>
      <c r="E133" s="45"/>
      <c r="F133" s="48">
        <v>0</v>
      </c>
      <c r="G133" s="46">
        <v>0</v>
      </c>
      <c r="I133" s="42" t="s">
        <v>157</v>
      </c>
      <c r="J133" s="48">
        <v>0</v>
      </c>
      <c r="K133" s="49">
        <v>0</v>
      </c>
      <c r="M133" s="48">
        <v>5</v>
      </c>
      <c r="N133" s="46">
        <v>13.888888888888889</v>
      </c>
    </row>
    <row r="134" spans="2:14" x14ac:dyDescent="0.2">
      <c r="B134" s="42" t="s">
        <v>158</v>
      </c>
      <c r="C134" s="48">
        <v>4</v>
      </c>
      <c r="D134" s="49">
        <v>11.76470588235294</v>
      </c>
      <c r="E134" s="45"/>
      <c r="F134" s="48">
        <v>4</v>
      </c>
      <c r="G134" s="46">
        <v>11.111111111111111</v>
      </c>
      <c r="I134" s="42" t="s">
        <v>158</v>
      </c>
      <c r="J134" s="48">
        <v>13</v>
      </c>
      <c r="K134" s="49">
        <v>38.235294117647058</v>
      </c>
      <c r="M134" s="48">
        <v>11</v>
      </c>
      <c r="N134" s="46">
        <v>30.555555555555557</v>
      </c>
    </row>
    <row r="135" spans="2:14" x14ac:dyDescent="0.2">
      <c r="B135" s="42" t="s">
        <v>159</v>
      </c>
      <c r="C135" s="48">
        <v>3</v>
      </c>
      <c r="D135" s="49">
        <v>8.8235294117647065</v>
      </c>
      <c r="E135" s="45"/>
      <c r="F135" s="48">
        <v>5</v>
      </c>
      <c r="G135" s="46">
        <v>13.888888888888889</v>
      </c>
      <c r="I135" s="42" t="s">
        <v>159</v>
      </c>
      <c r="J135" s="48">
        <v>9</v>
      </c>
      <c r="K135" s="49">
        <v>26.47058823529412</v>
      </c>
      <c r="M135" s="48">
        <v>7</v>
      </c>
      <c r="N135" s="46">
        <v>19.444444444444446</v>
      </c>
    </row>
    <row r="136" spans="2:14" x14ac:dyDescent="0.2">
      <c r="B136" s="42" t="s">
        <v>160</v>
      </c>
      <c r="C136" s="48">
        <v>3</v>
      </c>
      <c r="D136" s="49">
        <v>8.8235294117647065</v>
      </c>
      <c r="E136" s="45"/>
      <c r="F136" s="48">
        <v>5</v>
      </c>
      <c r="G136" s="46">
        <v>13.888888888888889</v>
      </c>
      <c r="I136" s="42" t="s">
        <v>160</v>
      </c>
      <c r="J136" s="48">
        <v>1</v>
      </c>
      <c r="K136" s="49">
        <v>2.9411764705882351</v>
      </c>
      <c r="M136" s="48">
        <v>0</v>
      </c>
      <c r="N136" s="46">
        <v>0</v>
      </c>
    </row>
    <row r="137" spans="2:14" x14ac:dyDescent="0.2">
      <c r="B137" s="42" t="s">
        <v>165</v>
      </c>
      <c r="C137" s="48">
        <v>2</v>
      </c>
      <c r="D137" s="49">
        <v>5.8823529411764701</v>
      </c>
      <c r="E137" s="45"/>
      <c r="F137" s="48">
        <v>2</v>
      </c>
      <c r="G137" s="46">
        <v>5.5555555555555554</v>
      </c>
      <c r="I137" s="42" t="s">
        <v>165</v>
      </c>
      <c r="J137" s="48">
        <v>0</v>
      </c>
      <c r="K137" s="49">
        <v>0</v>
      </c>
      <c r="M137" s="48">
        <v>1</v>
      </c>
      <c r="N137" s="46">
        <v>2.7777777777777777</v>
      </c>
    </row>
    <row r="138" spans="2:14" x14ac:dyDescent="0.2">
      <c r="B138" s="42" t="s">
        <v>166</v>
      </c>
      <c r="C138" s="48">
        <v>5</v>
      </c>
      <c r="D138" s="49">
        <v>14.705882352941178</v>
      </c>
      <c r="E138" s="45"/>
      <c r="F138" s="48">
        <v>5</v>
      </c>
      <c r="G138" s="46">
        <v>13.888888888888889</v>
      </c>
      <c r="I138" s="42" t="s">
        <v>166</v>
      </c>
      <c r="J138" s="48">
        <v>0</v>
      </c>
      <c r="K138" s="49">
        <v>0</v>
      </c>
      <c r="M138" s="48">
        <v>0</v>
      </c>
      <c r="N138" s="46">
        <v>0</v>
      </c>
    </row>
    <row r="139" spans="2:14" x14ac:dyDescent="0.2">
      <c r="B139" s="42" t="s">
        <v>167</v>
      </c>
      <c r="C139" s="48">
        <v>1</v>
      </c>
      <c r="D139" s="49">
        <v>2.9411764705882351</v>
      </c>
      <c r="E139" s="45"/>
      <c r="F139" s="48">
        <v>1</v>
      </c>
      <c r="G139" s="46">
        <v>2.7777777777777777</v>
      </c>
      <c r="I139" s="42" t="s">
        <v>167</v>
      </c>
      <c r="J139" s="48">
        <v>0</v>
      </c>
      <c r="K139" s="49">
        <v>0</v>
      </c>
      <c r="M139" s="48">
        <v>0</v>
      </c>
      <c r="N139" s="46">
        <v>0</v>
      </c>
    </row>
    <row r="140" spans="2:14" x14ac:dyDescent="0.2">
      <c r="B140" s="42" t="s">
        <v>168</v>
      </c>
      <c r="C140" s="48">
        <v>3</v>
      </c>
      <c r="D140" s="49">
        <v>8.8235294117647065</v>
      </c>
      <c r="E140" s="45"/>
      <c r="F140" s="48">
        <v>3</v>
      </c>
      <c r="G140" s="46">
        <v>8.3333333333333321</v>
      </c>
      <c r="I140" s="42" t="s">
        <v>168</v>
      </c>
      <c r="J140" s="48">
        <v>0</v>
      </c>
      <c r="K140" s="49">
        <v>0</v>
      </c>
      <c r="M140" s="48">
        <v>0</v>
      </c>
      <c r="N140" s="46">
        <v>0</v>
      </c>
    </row>
    <row r="141" spans="2:14" x14ac:dyDescent="0.2">
      <c r="B141" s="42" t="s">
        <v>169</v>
      </c>
      <c r="C141" s="48">
        <v>0</v>
      </c>
      <c r="D141" s="49">
        <v>0</v>
      </c>
      <c r="E141" s="45"/>
      <c r="F141" s="48">
        <v>0</v>
      </c>
      <c r="G141" s="46">
        <v>0</v>
      </c>
      <c r="I141" s="42" t="s">
        <v>169</v>
      </c>
      <c r="J141" s="48">
        <v>0</v>
      </c>
      <c r="K141" s="49">
        <v>0</v>
      </c>
      <c r="M141" s="48">
        <v>0</v>
      </c>
      <c r="N141" s="46">
        <v>0</v>
      </c>
    </row>
    <row r="142" spans="2:14" x14ac:dyDescent="0.2">
      <c r="B142" s="42" t="s">
        <v>170</v>
      </c>
      <c r="C142" s="48">
        <v>0</v>
      </c>
      <c r="D142" s="49">
        <v>0</v>
      </c>
      <c r="E142" s="45"/>
      <c r="F142" s="48">
        <v>0</v>
      </c>
      <c r="G142" s="46">
        <v>0</v>
      </c>
      <c r="I142" s="42" t="s">
        <v>170</v>
      </c>
      <c r="J142" s="48">
        <v>0</v>
      </c>
      <c r="K142" s="49">
        <v>0</v>
      </c>
      <c r="M142" s="48">
        <v>0</v>
      </c>
      <c r="N142" s="46">
        <v>0</v>
      </c>
    </row>
    <row r="143" spans="2:14" x14ac:dyDescent="0.2">
      <c r="B143" s="27" t="s">
        <v>26</v>
      </c>
      <c r="C143" s="48">
        <v>6</v>
      </c>
      <c r="D143" s="49">
        <v>17.647058823529413</v>
      </c>
      <c r="E143" s="45"/>
      <c r="F143" s="48">
        <v>5</v>
      </c>
      <c r="G143" s="46">
        <v>13.888888888888889</v>
      </c>
      <c r="I143" s="27" t="s">
        <v>26</v>
      </c>
      <c r="J143" s="48">
        <v>5</v>
      </c>
      <c r="K143" s="49">
        <v>14.705882352941178</v>
      </c>
      <c r="M143" s="48">
        <v>3</v>
      </c>
      <c r="N143" s="46">
        <v>8.3333333333333321</v>
      </c>
    </row>
    <row r="144" spans="2:14" x14ac:dyDescent="0.2">
      <c r="B144" s="28" t="s">
        <v>10</v>
      </c>
      <c r="C144" s="51">
        <v>34</v>
      </c>
      <c r="D144" s="52">
        <v>100</v>
      </c>
      <c r="E144" s="45"/>
      <c r="F144" s="51">
        <v>36</v>
      </c>
      <c r="G144" s="56">
        <v>100</v>
      </c>
      <c r="I144" s="28" t="s">
        <v>10</v>
      </c>
      <c r="J144" s="51">
        <v>34</v>
      </c>
      <c r="K144" s="52">
        <v>100</v>
      </c>
      <c r="M144" s="51">
        <v>36</v>
      </c>
      <c r="N144" s="56">
        <v>100</v>
      </c>
    </row>
    <row r="145" spans="2:14" x14ac:dyDescent="0.2">
      <c r="B145" s="27" t="s">
        <v>69</v>
      </c>
      <c r="C145" s="45"/>
      <c r="D145" s="45"/>
      <c r="E145" s="45"/>
      <c r="F145" s="45"/>
      <c r="G145" s="45"/>
    </row>
    <row r="146" spans="2:14" x14ac:dyDescent="0.2">
      <c r="B146" s="27" t="s">
        <v>154</v>
      </c>
      <c r="C146" s="45"/>
      <c r="D146" s="45"/>
      <c r="E146" s="46"/>
      <c r="F146" s="46"/>
      <c r="G146" s="46"/>
      <c r="I146" s="27"/>
    </row>
    <row r="147" spans="2:14" x14ac:dyDescent="0.2">
      <c r="B147" s="27" t="s">
        <v>134</v>
      </c>
      <c r="C147" s="45"/>
      <c r="D147" s="45"/>
      <c r="E147" s="46"/>
      <c r="F147" s="45"/>
      <c r="G147" s="45"/>
      <c r="I147" s="27" t="s">
        <v>135</v>
      </c>
      <c r="J147" s="45"/>
      <c r="K147" s="45"/>
      <c r="M147" s="45"/>
      <c r="N147" s="45"/>
    </row>
    <row r="148" spans="2:14" x14ac:dyDescent="0.2">
      <c r="B148" s="28" t="s">
        <v>72</v>
      </c>
      <c r="C148" s="31" t="s">
        <v>506</v>
      </c>
      <c r="D148" s="47" t="s">
        <v>7</v>
      </c>
      <c r="E148" s="32"/>
      <c r="F148" s="31" t="s">
        <v>506</v>
      </c>
      <c r="G148" s="47" t="s">
        <v>7</v>
      </c>
      <c r="I148" s="28" t="s">
        <v>72</v>
      </c>
      <c r="J148" s="31" t="s">
        <v>506</v>
      </c>
      <c r="K148" s="47" t="s">
        <v>7</v>
      </c>
      <c r="M148" s="31" t="s">
        <v>506</v>
      </c>
      <c r="N148" s="47" t="s">
        <v>7</v>
      </c>
    </row>
    <row r="149" spans="2:14" x14ac:dyDescent="0.2">
      <c r="B149" s="42" t="s">
        <v>137</v>
      </c>
      <c r="C149" s="48">
        <v>4</v>
      </c>
      <c r="D149" s="49">
        <v>11.76470588235294</v>
      </c>
      <c r="E149" s="46"/>
      <c r="F149" s="48">
        <v>2</v>
      </c>
      <c r="G149" s="49">
        <v>5.5555555555555554</v>
      </c>
      <c r="I149" s="42" t="s">
        <v>137</v>
      </c>
      <c r="J149" s="48">
        <v>5</v>
      </c>
      <c r="K149" s="49">
        <v>14.705882352941178</v>
      </c>
      <c r="M149" s="48">
        <v>2</v>
      </c>
      <c r="N149" s="49">
        <v>5.5555555555555554</v>
      </c>
    </row>
    <row r="150" spans="2:14" x14ac:dyDescent="0.2">
      <c r="B150" s="42" t="s">
        <v>156</v>
      </c>
      <c r="C150" s="48">
        <v>7</v>
      </c>
      <c r="D150" s="49">
        <v>20.588235294117645</v>
      </c>
      <c r="E150" s="46"/>
      <c r="F150" s="48">
        <v>9</v>
      </c>
      <c r="G150" s="49">
        <v>25</v>
      </c>
      <c r="I150" s="42" t="s">
        <v>156</v>
      </c>
      <c r="J150" s="48">
        <v>7</v>
      </c>
      <c r="K150" s="49">
        <v>20.588235294117645</v>
      </c>
      <c r="M150" s="48">
        <v>12</v>
      </c>
      <c r="N150" s="49">
        <v>33.333333333333329</v>
      </c>
    </row>
    <row r="151" spans="2:14" x14ac:dyDescent="0.2">
      <c r="B151" s="42" t="s">
        <v>157</v>
      </c>
      <c r="C151" s="48">
        <v>9</v>
      </c>
      <c r="D151" s="49">
        <v>26.47058823529412</v>
      </c>
      <c r="E151" s="46"/>
      <c r="F151" s="48">
        <v>13</v>
      </c>
      <c r="G151" s="49">
        <v>36.111111111111107</v>
      </c>
      <c r="I151" s="42" t="s">
        <v>157</v>
      </c>
      <c r="J151" s="48">
        <v>11</v>
      </c>
      <c r="K151" s="49">
        <v>32.352941176470587</v>
      </c>
      <c r="M151" s="48">
        <v>13</v>
      </c>
      <c r="N151" s="49">
        <v>36.111111111111107</v>
      </c>
    </row>
    <row r="152" spans="2:14" x14ac:dyDescent="0.2">
      <c r="B152" s="42" t="s">
        <v>158</v>
      </c>
      <c r="C152" s="48">
        <v>5</v>
      </c>
      <c r="D152" s="49">
        <v>14.705882352941178</v>
      </c>
      <c r="E152" s="46"/>
      <c r="F152" s="48">
        <v>5</v>
      </c>
      <c r="G152" s="49">
        <v>13.888888888888889</v>
      </c>
      <c r="I152" s="42" t="s">
        <v>158</v>
      </c>
      <c r="J152" s="48">
        <v>4</v>
      </c>
      <c r="K152" s="49">
        <v>11.76470588235294</v>
      </c>
      <c r="M152" s="48">
        <v>4</v>
      </c>
      <c r="N152" s="49">
        <v>11.111111111111111</v>
      </c>
    </row>
    <row r="153" spans="2:14" x14ac:dyDescent="0.2">
      <c r="B153" s="42" t="s">
        <v>159</v>
      </c>
      <c r="C153" s="48">
        <v>3</v>
      </c>
      <c r="D153" s="49">
        <v>8.8235294117647065</v>
      </c>
      <c r="E153" s="46"/>
      <c r="F153" s="48">
        <v>1</v>
      </c>
      <c r="G153" s="49">
        <v>2.7777777777777777</v>
      </c>
      <c r="I153" s="42" t="s">
        <v>159</v>
      </c>
      <c r="J153" s="48">
        <v>2</v>
      </c>
      <c r="K153" s="49">
        <v>5.8823529411764701</v>
      </c>
      <c r="M153" s="48">
        <v>1</v>
      </c>
      <c r="N153" s="49">
        <v>2.7777777777777777</v>
      </c>
    </row>
    <row r="154" spans="2:14" x14ac:dyDescent="0.2">
      <c r="B154" s="42" t="s">
        <v>160</v>
      </c>
      <c r="C154" s="48">
        <v>0</v>
      </c>
      <c r="D154" s="49">
        <v>0</v>
      </c>
      <c r="E154" s="46"/>
      <c r="F154" s="48">
        <v>1</v>
      </c>
      <c r="G154" s="49">
        <v>2.7777777777777777</v>
      </c>
      <c r="I154" s="42" t="s">
        <v>160</v>
      </c>
      <c r="J154" s="48">
        <v>0</v>
      </c>
      <c r="K154" s="49">
        <v>0</v>
      </c>
      <c r="M154" s="48">
        <v>1</v>
      </c>
      <c r="N154" s="49">
        <v>2.7777777777777777</v>
      </c>
    </row>
    <row r="155" spans="2:14" x14ac:dyDescent="0.2">
      <c r="B155" s="42" t="s">
        <v>165</v>
      </c>
      <c r="C155" s="48">
        <v>0</v>
      </c>
      <c r="D155" s="49">
        <v>0</v>
      </c>
      <c r="E155" s="46"/>
      <c r="F155" s="48">
        <v>0</v>
      </c>
      <c r="G155" s="49">
        <v>0</v>
      </c>
      <c r="I155" s="42" t="s">
        <v>165</v>
      </c>
      <c r="J155" s="48">
        <v>0</v>
      </c>
      <c r="K155" s="49">
        <v>0</v>
      </c>
      <c r="M155" s="48">
        <v>0</v>
      </c>
      <c r="N155" s="49">
        <v>0</v>
      </c>
    </row>
    <row r="156" spans="2:14" x14ac:dyDescent="0.2">
      <c r="B156" s="42" t="s">
        <v>166</v>
      </c>
      <c r="C156" s="48">
        <v>0</v>
      </c>
      <c r="D156" s="49">
        <v>0</v>
      </c>
      <c r="E156" s="46"/>
      <c r="F156" s="48">
        <v>0</v>
      </c>
      <c r="G156" s="49">
        <v>0</v>
      </c>
      <c r="I156" s="42" t="s">
        <v>166</v>
      </c>
      <c r="J156" s="48">
        <v>0</v>
      </c>
      <c r="K156" s="49">
        <v>0</v>
      </c>
      <c r="M156" s="48">
        <v>0</v>
      </c>
      <c r="N156" s="49">
        <v>0</v>
      </c>
    </row>
    <row r="157" spans="2:14" x14ac:dyDescent="0.2">
      <c r="B157" s="42" t="s">
        <v>167</v>
      </c>
      <c r="C157" s="48">
        <v>0</v>
      </c>
      <c r="D157" s="49">
        <v>0</v>
      </c>
      <c r="E157" s="46"/>
      <c r="F157" s="48">
        <v>0</v>
      </c>
      <c r="G157" s="49">
        <v>0</v>
      </c>
      <c r="I157" s="42" t="s">
        <v>167</v>
      </c>
      <c r="J157" s="48">
        <v>0</v>
      </c>
      <c r="K157" s="49">
        <v>0</v>
      </c>
      <c r="M157" s="48">
        <v>0</v>
      </c>
      <c r="N157" s="49">
        <v>0</v>
      </c>
    </row>
    <row r="158" spans="2:14" x14ac:dyDescent="0.2">
      <c r="B158" s="42" t="s">
        <v>168</v>
      </c>
      <c r="C158" s="48">
        <v>0</v>
      </c>
      <c r="D158" s="49">
        <v>0</v>
      </c>
      <c r="E158" s="46"/>
      <c r="F158" s="48">
        <v>0</v>
      </c>
      <c r="G158" s="49">
        <v>0</v>
      </c>
      <c r="I158" s="42" t="s">
        <v>168</v>
      </c>
      <c r="J158" s="48">
        <v>0</v>
      </c>
      <c r="K158" s="49">
        <v>0</v>
      </c>
      <c r="M158" s="48">
        <v>0</v>
      </c>
      <c r="N158" s="49">
        <v>0</v>
      </c>
    </row>
    <row r="159" spans="2:14" x14ac:dyDescent="0.2">
      <c r="B159" s="42" t="s">
        <v>169</v>
      </c>
      <c r="C159" s="48">
        <v>0</v>
      </c>
      <c r="D159" s="49">
        <v>0</v>
      </c>
      <c r="E159" s="46"/>
      <c r="F159" s="48">
        <v>0</v>
      </c>
      <c r="G159" s="49">
        <v>0</v>
      </c>
      <c r="I159" s="42" t="s">
        <v>169</v>
      </c>
      <c r="J159" s="48">
        <v>0</v>
      </c>
      <c r="K159" s="49">
        <v>0</v>
      </c>
      <c r="M159" s="48">
        <v>0</v>
      </c>
      <c r="N159" s="49">
        <v>0</v>
      </c>
    </row>
    <row r="160" spans="2:14" x14ac:dyDescent="0.2">
      <c r="B160" s="42" t="s">
        <v>170</v>
      </c>
      <c r="C160" s="48">
        <v>6</v>
      </c>
      <c r="D160" s="49">
        <v>17.647058823529413</v>
      </c>
      <c r="E160" s="46"/>
      <c r="F160" s="48">
        <v>5</v>
      </c>
      <c r="G160" s="49">
        <v>13.888888888888889</v>
      </c>
      <c r="I160" s="42" t="s">
        <v>170</v>
      </c>
      <c r="J160" s="48">
        <v>5</v>
      </c>
      <c r="K160" s="49">
        <v>14.705882352941178</v>
      </c>
      <c r="M160" s="48">
        <v>3</v>
      </c>
      <c r="N160" s="49">
        <v>8.3333333333333321</v>
      </c>
    </row>
    <row r="161" spans="2:14" x14ac:dyDescent="0.2">
      <c r="B161" s="28" t="s">
        <v>10</v>
      </c>
      <c r="C161" s="51">
        <v>34</v>
      </c>
      <c r="D161" s="52">
        <v>100</v>
      </c>
      <c r="E161" s="46"/>
      <c r="F161" s="51">
        <v>36</v>
      </c>
      <c r="G161" s="52">
        <v>100</v>
      </c>
      <c r="I161" s="28" t="s">
        <v>10</v>
      </c>
      <c r="J161" s="51">
        <v>34</v>
      </c>
      <c r="K161" s="52">
        <v>100</v>
      </c>
      <c r="M161" s="51">
        <v>36</v>
      </c>
      <c r="N161" s="52">
        <v>100</v>
      </c>
    </row>
    <row r="162" spans="2:14" x14ac:dyDescent="0.2">
      <c r="B162" s="27" t="s">
        <v>69</v>
      </c>
      <c r="C162" s="45"/>
      <c r="D162" s="45"/>
      <c r="E162" s="46"/>
      <c r="F162" s="45"/>
      <c r="G162" s="45"/>
    </row>
    <row r="163" spans="2:14" x14ac:dyDescent="0.2">
      <c r="B163" s="27" t="s">
        <v>155</v>
      </c>
      <c r="C163" s="45"/>
      <c r="D163" s="45"/>
      <c r="E163" s="46"/>
      <c r="F163" s="46"/>
      <c r="G163" s="46"/>
      <c r="I163" s="27"/>
    </row>
    <row r="164" spans="2:14" x14ac:dyDescent="0.2">
      <c r="B164" s="27" t="s">
        <v>134</v>
      </c>
      <c r="C164" s="45"/>
      <c r="D164" s="45"/>
      <c r="E164" s="46"/>
      <c r="F164" s="45"/>
      <c r="G164" s="45"/>
      <c r="I164" s="27" t="s">
        <v>135</v>
      </c>
      <c r="J164" s="45"/>
      <c r="K164" s="45"/>
      <c r="M164" s="45"/>
      <c r="N164" s="45"/>
    </row>
    <row r="165" spans="2:14" x14ac:dyDescent="0.2">
      <c r="B165" s="28" t="s">
        <v>72</v>
      </c>
      <c r="C165" s="31" t="s">
        <v>506</v>
      </c>
      <c r="D165" s="47" t="s">
        <v>7</v>
      </c>
      <c r="E165" s="32"/>
      <c r="F165" s="31" t="s">
        <v>506</v>
      </c>
      <c r="G165" s="47" t="s">
        <v>7</v>
      </c>
      <c r="I165" s="28" t="s">
        <v>72</v>
      </c>
      <c r="J165" s="31" t="s">
        <v>506</v>
      </c>
      <c r="K165" s="47" t="s">
        <v>7</v>
      </c>
      <c r="M165" s="31" t="s">
        <v>506</v>
      </c>
      <c r="N165" s="47" t="s">
        <v>7</v>
      </c>
    </row>
    <row r="166" spans="2:14" x14ac:dyDescent="0.2">
      <c r="B166" s="27" t="s">
        <v>137</v>
      </c>
      <c r="C166" s="48">
        <v>23</v>
      </c>
      <c r="D166" s="49">
        <v>67.64705882352942</v>
      </c>
      <c r="E166" s="46"/>
      <c r="F166" s="48">
        <v>25</v>
      </c>
      <c r="G166" s="49">
        <v>69.444444444444443</v>
      </c>
      <c r="I166" s="27" t="s">
        <v>137</v>
      </c>
      <c r="J166" s="48">
        <v>27</v>
      </c>
      <c r="K166" s="49">
        <v>79.411764705882348</v>
      </c>
      <c r="M166" s="48">
        <v>27</v>
      </c>
      <c r="N166" s="49">
        <v>75</v>
      </c>
    </row>
    <row r="167" spans="2:14" x14ac:dyDescent="0.2">
      <c r="B167" s="27" t="s">
        <v>156</v>
      </c>
      <c r="C167" s="48">
        <v>0</v>
      </c>
      <c r="D167" s="49">
        <v>0</v>
      </c>
      <c r="E167" s="46"/>
      <c r="F167" s="48">
        <v>0</v>
      </c>
      <c r="G167" s="49">
        <v>0</v>
      </c>
      <c r="I167" s="27" t="s">
        <v>156</v>
      </c>
      <c r="J167" s="48">
        <v>0</v>
      </c>
      <c r="K167" s="49">
        <v>0</v>
      </c>
      <c r="M167" s="48">
        <v>1</v>
      </c>
      <c r="N167" s="49">
        <v>2.7777777777777777</v>
      </c>
    </row>
    <row r="168" spans="2:14" x14ac:dyDescent="0.2">
      <c r="B168" s="27" t="s">
        <v>157</v>
      </c>
      <c r="C168" s="48">
        <v>1</v>
      </c>
      <c r="D168" s="49">
        <v>2.9411764705882351</v>
      </c>
      <c r="E168" s="46"/>
      <c r="F168" s="48">
        <v>2</v>
      </c>
      <c r="G168" s="49">
        <v>5.5555555555555554</v>
      </c>
      <c r="I168" s="27" t="s">
        <v>157</v>
      </c>
      <c r="J168" s="48">
        <v>1</v>
      </c>
      <c r="K168" s="49">
        <v>2.9411764705882351</v>
      </c>
      <c r="M168" s="48">
        <v>4</v>
      </c>
      <c r="N168" s="49">
        <v>11.111111111111111</v>
      </c>
    </row>
    <row r="169" spans="2:14" x14ac:dyDescent="0.2">
      <c r="B169" s="27" t="s">
        <v>158</v>
      </c>
      <c r="C169" s="48">
        <v>3</v>
      </c>
      <c r="D169" s="49">
        <v>8.8235294117647065</v>
      </c>
      <c r="E169" s="46"/>
      <c r="F169" s="48">
        <v>2</v>
      </c>
      <c r="G169" s="49">
        <v>5.5555555555555554</v>
      </c>
      <c r="I169" s="27" t="s">
        <v>158</v>
      </c>
      <c r="J169" s="48">
        <v>1</v>
      </c>
      <c r="K169" s="49">
        <v>2.9411764705882351</v>
      </c>
      <c r="M169" s="48">
        <v>1</v>
      </c>
      <c r="N169" s="49">
        <v>2.7777777777777777</v>
      </c>
    </row>
    <row r="170" spans="2:14" x14ac:dyDescent="0.2">
      <c r="B170" s="27" t="s">
        <v>159</v>
      </c>
      <c r="C170" s="48">
        <v>1</v>
      </c>
      <c r="D170" s="49">
        <v>2.9411764705882351</v>
      </c>
      <c r="E170" s="46"/>
      <c r="F170" s="48">
        <v>1</v>
      </c>
      <c r="G170" s="49">
        <v>2.7777777777777777</v>
      </c>
      <c r="I170" s="27" t="s">
        <v>159</v>
      </c>
      <c r="J170" s="48">
        <v>0</v>
      </c>
      <c r="K170" s="49">
        <v>0</v>
      </c>
      <c r="M170" s="48">
        <v>0</v>
      </c>
      <c r="N170" s="49">
        <v>0</v>
      </c>
    </row>
    <row r="171" spans="2:14" x14ac:dyDescent="0.2">
      <c r="B171" s="27" t="s">
        <v>160</v>
      </c>
      <c r="C171" s="48">
        <v>0</v>
      </c>
      <c r="D171" s="49">
        <v>0</v>
      </c>
      <c r="E171" s="46"/>
      <c r="F171" s="48">
        <v>1</v>
      </c>
      <c r="G171" s="49">
        <v>2.7777777777777777</v>
      </c>
      <c r="I171" s="27" t="s">
        <v>160</v>
      </c>
      <c r="J171" s="48">
        <v>0</v>
      </c>
      <c r="K171" s="49">
        <v>0</v>
      </c>
      <c r="M171" s="48">
        <v>0</v>
      </c>
      <c r="N171" s="49">
        <v>0</v>
      </c>
    </row>
    <row r="172" spans="2:14" x14ac:dyDescent="0.2">
      <c r="B172" s="27" t="s">
        <v>161</v>
      </c>
      <c r="C172" s="48">
        <v>0</v>
      </c>
      <c r="D172" s="49">
        <v>0</v>
      </c>
      <c r="E172" s="46"/>
      <c r="F172" s="48">
        <v>0</v>
      </c>
      <c r="G172" s="49">
        <v>0</v>
      </c>
      <c r="I172" s="27" t="s">
        <v>161</v>
      </c>
      <c r="J172" s="48">
        <v>0</v>
      </c>
      <c r="K172" s="49">
        <v>0</v>
      </c>
      <c r="M172" s="48">
        <v>0</v>
      </c>
      <c r="N172" s="49">
        <v>0</v>
      </c>
    </row>
    <row r="173" spans="2:14" x14ac:dyDescent="0.2">
      <c r="B173" s="27" t="s">
        <v>26</v>
      </c>
      <c r="C173" s="48">
        <v>6</v>
      </c>
      <c r="D173" s="49">
        <v>17.647058823529413</v>
      </c>
      <c r="E173" s="46"/>
      <c r="F173" s="48">
        <v>5</v>
      </c>
      <c r="G173" s="49">
        <v>13.888888888888889</v>
      </c>
      <c r="I173" s="27" t="s">
        <v>26</v>
      </c>
      <c r="J173" s="48">
        <v>5</v>
      </c>
      <c r="K173" s="49">
        <v>14.705882352941178</v>
      </c>
      <c r="M173" s="48">
        <v>3</v>
      </c>
      <c r="N173" s="49">
        <v>8.3333333333333321</v>
      </c>
    </row>
    <row r="174" spans="2:14" x14ac:dyDescent="0.2">
      <c r="B174" s="28" t="s">
        <v>10</v>
      </c>
      <c r="C174" s="51">
        <v>34</v>
      </c>
      <c r="D174" s="52">
        <v>100</v>
      </c>
      <c r="E174" s="46"/>
      <c r="F174" s="51">
        <v>36</v>
      </c>
      <c r="G174" s="52">
        <v>100</v>
      </c>
      <c r="I174" s="28" t="s">
        <v>10</v>
      </c>
      <c r="J174" s="51">
        <v>34</v>
      </c>
      <c r="K174" s="52">
        <v>100</v>
      </c>
      <c r="M174" s="51">
        <v>36</v>
      </c>
      <c r="N174" s="52">
        <v>100</v>
      </c>
    </row>
    <row r="175" spans="2:14" x14ac:dyDescent="0.2">
      <c r="B175" s="27" t="s">
        <v>69</v>
      </c>
      <c r="C175" s="45"/>
      <c r="D175" s="45"/>
      <c r="E175" s="46"/>
      <c r="I175" s="27" t="s">
        <v>69</v>
      </c>
      <c r="J175" s="45"/>
      <c r="K175" s="45"/>
    </row>
    <row r="176" spans="2:14" x14ac:dyDescent="0.2">
      <c r="B176" s="27" t="s">
        <v>162</v>
      </c>
      <c r="C176" s="45"/>
      <c r="D176" s="45"/>
      <c r="E176" s="45"/>
      <c r="F176" s="46"/>
      <c r="G176" s="46"/>
    </row>
    <row r="177" spans="2:14" x14ac:dyDescent="0.2">
      <c r="B177" s="27" t="s">
        <v>134</v>
      </c>
      <c r="C177" s="45"/>
      <c r="D177" s="45"/>
      <c r="E177" s="45"/>
      <c r="F177" s="45"/>
      <c r="G177" s="45"/>
      <c r="I177" s="27" t="s">
        <v>135</v>
      </c>
      <c r="J177" s="45"/>
      <c r="K177" s="45"/>
      <c r="M177" s="45"/>
      <c r="N177" s="45"/>
    </row>
    <row r="178" spans="2:14" x14ac:dyDescent="0.2">
      <c r="B178" s="28" t="s">
        <v>72</v>
      </c>
      <c r="C178" s="31" t="s">
        <v>506</v>
      </c>
      <c r="D178" s="47" t="s">
        <v>7</v>
      </c>
      <c r="E178" s="27"/>
      <c r="F178" s="31" t="s">
        <v>506</v>
      </c>
      <c r="G178" s="47" t="s">
        <v>7</v>
      </c>
      <c r="I178" s="28" t="s">
        <v>72</v>
      </c>
      <c r="J178" s="31" t="s">
        <v>506</v>
      </c>
      <c r="K178" s="47" t="s">
        <v>7</v>
      </c>
      <c r="M178" s="31" t="s">
        <v>506</v>
      </c>
      <c r="N178" s="47" t="s">
        <v>7</v>
      </c>
    </row>
    <row r="179" spans="2:14" x14ac:dyDescent="0.2">
      <c r="B179" s="43" t="s">
        <v>156</v>
      </c>
      <c r="C179" s="48">
        <v>1</v>
      </c>
      <c r="D179" s="49">
        <v>2.9411764705882351</v>
      </c>
      <c r="E179" s="45"/>
      <c r="F179" s="48">
        <v>1</v>
      </c>
      <c r="G179" s="49">
        <v>2.7777777777777777</v>
      </c>
      <c r="I179" s="43" t="s">
        <v>156</v>
      </c>
      <c r="J179" s="48">
        <v>0</v>
      </c>
      <c r="K179" s="49">
        <v>0</v>
      </c>
      <c r="M179" s="48">
        <v>0</v>
      </c>
      <c r="N179" s="49">
        <v>0</v>
      </c>
    </row>
    <row r="180" spans="2:14" x14ac:dyDescent="0.2">
      <c r="B180" s="43" t="s">
        <v>157</v>
      </c>
      <c r="C180" s="48">
        <v>0</v>
      </c>
      <c r="D180" s="49">
        <v>0</v>
      </c>
      <c r="E180" s="45"/>
      <c r="F180" s="48">
        <v>0</v>
      </c>
      <c r="G180" s="49">
        <v>0</v>
      </c>
      <c r="I180" s="43" t="s">
        <v>157</v>
      </c>
      <c r="J180" s="48">
        <v>0</v>
      </c>
      <c r="K180" s="49">
        <v>0</v>
      </c>
      <c r="M180" s="48">
        <v>0</v>
      </c>
      <c r="N180" s="49">
        <v>0</v>
      </c>
    </row>
    <row r="181" spans="2:14" x14ac:dyDescent="0.2">
      <c r="B181" s="43" t="s">
        <v>158</v>
      </c>
      <c r="C181" s="48">
        <v>0</v>
      </c>
      <c r="D181" s="49">
        <v>0</v>
      </c>
      <c r="E181" s="45"/>
      <c r="F181" s="48">
        <v>0</v>
      </c>
      <c r="G181" s="49">
        <v>0</v>
      </c>
      <c r="I181" s="43" t="s">
        <v>158</v>
      </c>
      <c r="J181" s="48">
        <v>0</v>
      </c>
      <c r="K181" s="49">
        <v>0</v>
      </c>
      <c r="M181" s="48">
        <v>0</v>
      </c>
      <c r="N181" s="49">
        <v>0</v>
      </c>
    </row>
    <row r="182" spans="2:14" x14ac:dyDescent="0.2">
      <c r="B182" s="43" t="s">
        <v>159</v>
      </c>
      <c r="C182" s="48">
        <v>0</v>
      </c>
      <c r="D182" s="49">
        <v>0</v>
      </c>
      <c r="E182" s="45"/>
      <c r="F182" s="48">
        <v>0</v>
      </c>
      <c r="G182" s="49">
        <v>0</v>
      </c>
      <c r="I182" s="43" t="s">
        <v>159</v>
      </c>
      <c r="J182" s="48">
        <v>0</v>
      </c>
      <c r="K182" s="49">
        <v>0</v>
      </c>
      <c r="M182" s="48">
        <v>0</v>
      </c>
      <c r="N182" s="49">
        <v>0</v>
      </c>
    </row>
    <row r="183" spans="2:14" x14ac:dyDescent="0.2">
      <c r="B183" s="43" t="s">
        <v>160</v>
      </c>
      <c r="C183" s="48">
        <v>1</v>
      </c>
      <c r="D183" s="49">
        <v>2.9411764705882351</v>
      </c>
      <c r="E183" s="45"/>
      <c r="F183" s="48">
        <v>0</v>
      </c>
      <c r="G183" s="49">
        <v>0</v>
      </c>
      <c r="I183" s="43" t="s">
        <v>160</v>
      </c>
      <c r="J183" s="48">
        <v>1</v>
      </c>
      <c r="K183" s="49">
        <v>2.9411764705882351</v>
      </c>
      <c r="M183" s="48">
        <v>1</v>
      </c>
      <c r="N183" s="49">
        <v>2.7777777777777777</v>
      </c>
    </row>
    <row r="184" spans="2:14" x14ac:dyDescent="0.2">
      <c r="B184" s="43" t="s">
        <v>165</v>
      </c>
      <c r="C184" s="48">
        <v>3</v>
      </c>
      <c r="D184" s="49">
        <v>8.8235294117647065</v>
      </c>
      <c r="E184" s="45"/>
      <c r="F184" s="48">
        <v>2</v>
      </c>
      <c r="G184" s="49">
        <v>5.5555555555555554</v>
      </c>
      <c r="I184" s="43" t="s">
        <v>165</v>
      </c>
      <c r="J184" s="48">
        <v>3</v>
      </c>
      <c r="K184" s="49">
        <v>8.8235294117647065</v>
      </c>
      <c r="M184" s="48">
        <v>4</v>
      </c>
      <c r="N184" s="49">
        <v>11.111111111111111</v>
      </c>
    </row>
    <row r="185" spans="2:14" x14ac:dyDescent="0.2">
      <c r="B185" s="43" t="s">
        <v>166</v>
      </c>
      <c r="C185" s="48">
        <v>7</v>
      </c>
      <c r="D185" s="49">
        <v>20.588235294117645</v>
      </c>
      <c r="E185" s="45"/>
      <c r="F185" s="48">
        <v>6</v>
      </c>
      <c r="G185" s="49">
        <v>16.666666666666664</v>
      </c>
      <c r="I185" s="43" t="s">
        <v>166</v>
      </c>
      <c r="J185" s="48">
        <v>8</v>
      </c>
      <c r="K185" s="49">
        <v>23.52941176470588</v>
      </c>
      <c r="M185" s="48">
        <v>6</v>
      </c>
      <c r="N185" s="49">
        <v>16.666666666666664</v>
      </c>
    </row>
    <row r="186" spans="2:14" x14ac:dyDescent="0.2">
      <c r="B186" s="43" t="s">
        <v>167</v>
      </c>
      <c r="C186" s="48">
        <v>7</v>
      </c>
      <c r="D186" s="49">
        <v>20.588235294117645</v>
      </c>
      <c r="E186" s="45"/>
      <c r="F186" s="48">
        <v>8</v>
      </c>
      <c r="G186" s="49">
        <v>22.222222222222221</v>
      </c>
      <c r="I186" s="43" t="s">
        <v>167</v>
      </c>
      <c r="J186" s="48">
        <v>11</v>
      </c>
      <c r="K186" s="49">
        <v>32.352941176470587</v>
      </c>
      <c r="M186" s="48">
        <v>15</v>
      </c>
      <c r="N186" s="49">
        <v>41.666666666666671</v>
      </c>
    </row>
    <row r="187" spans="2:14" x14ac:dyDescent="0.2">
      <c r="B187" s="43" t="s">
        <v>168</v>
      </c>
      <c r="C187" s="48">
        <v>6</v>
      </c>
      <c r="D187" s="49">
        <v>17.647058823529413</v>
      </c>
      <c r="E187" s="45"/>
      <c r="F187" s="48">
        <v>11</v>
      </c>
      <c r="G187" s="49">
        <v>30.555555555555557</v>
      </c>
      <c r="I187" s="43" t="s">
        <v>168</v>
      </c>
      <c r="J187" s="48">
        <v>6</v>
      </c>
      <c r="K187" s="49">
        <v>17.647058823529413</v>
      </c>
      <c r="M187" s="48">
        <v>7</v>
      </c>
      <c r="N187" s="49">
        <v>19.444444444444446</v>
      </c>
    </row>
    <row r="188" spans="2:14" x14ac:dyDescent="0.2">
      <c r="B188" s="43" t="s">
        <v>169</v>
      </c>
      <c r="C188" s="48">
        <v>2</v>
      </c>
      <c r="D188" s="49">
        <v>5.8823529411764701</v>
      </c>
      <c r="E188" s="45"/>
      <c r="F188" s="48">
        <v>1</v>
      </c>
      <c r="G188" s="49">
        <v>2.7777777777777777</v>
      </c>
      <c r="I188" s="43" t="s">
        <v>169</v>
      </c>
      <c r="J188" s="48">
        <v>0</v>
      </c>
      <c r="K188" s="49">
        <v>0</v>
      </c>
      <c r="M188" s="48">
        <v>0</v>
      </c>
      <c r="N188" s="49">
        <v>0</v>
      </c>
    </row>
    <row r="189" spans="2:14" x14ac:dyDescent="0.2">
      <c r="B189" s="43" t="s">
        <v>171</v>
      </c>
      <c r="C189" s="48">
        <v>1</v>
      </c>
      <c r="D189" s="49">
        <v>2.9411764705882351</v>
      </c>
      <c r="E189" s="45"/>
      <c r="F189" s="48">
        <v>2</v>
      </c>
      <c r="G189" s="49">
        <v>5.5555555555555554</v>
      </c>
      <c r="I189" s="43" t="s">
        <v>171</v>
      </c>
      <c r="J189" s="48">
        <v>0</v>
      </c>
      <c r="K189" s="49">
        <v>0</v>
      </c>
      <c r="M189" s="48">
        <v>0</v>
      </c>
      <c r="N189" s="49">
        <v>0</v>
      </c>
    </row>
    <row r="190" spans="2:14" x14ac:dyDescent="0.2">
      <c r="B190" s="43" t="s">
        <v>172</v>
      </c>
      <c r="C190" s="48">
        <v>0</v>
      </c>
      <c r="D190" s="49">
        <v>0</v>
      </c>
      <c r="E190" s="45"/>
      <c r="F190" s="48">
        <v>0</v>
      </c>
      <c r="G190" s="49">
        <v>0</v>
      </c>
      <c r="I190" s="43" t="s">
        <v>172</v>
      </c>
      <c r="J190" s="48">
        <v>0</v>
      </c>
      <c r="K190" s="49">
        <v>0</v>
      </c>
      <c r="M190" s="48">
        <v>0</v>
      </c>
      <c r="N190" s="49">
        <v>0</v>
      </c>
    </row>
    <row r="191" spans="2:14" x14ac:dyDescent="0.2">
      <c r="B191" s="27" t="s">
        <v>26</v>
      </c>
      <c r="C191" s="48">
        <v>6</v>
      </c>
      <c r="D191" s="49">
        <v>17.647058823529413</v>
      </c>
      <c r="E191" s="45"/>
      <c r="F191" s="48">
        <v>5</v>
      </c>
      <c r="G191" s="49">
        <v>13.888888888888889</v>
      </c>
      <c r="I191" s="27" t="s">
        <v>26</v>
      </c>
      <c r="J191" s="48">
        <v>5</v>
      </c>
      <c r="K191" s="49">
        <v>14.705882352941178</v>
      </c>
      <c r="M191" s="48">
        <v>3</v>
      </c>
      <c r="N191" s="49">
        <v>8.3333333333333321</v>
      </c>
    </row>
    <row r="192" spans="2:14" x14ac:dyDescent="0.2">
      <c r="B192" s="28" t="s">
        <v>10</v>
      </c>
      <c r="C192" s="51">
        <v>34</v>
      </c>
      <c r="D192" s="52">
        <v>100</v>
      </c>
      <c r="E192" s="45"/>
      <c r="F192" s="51">
        <v>36</v>
      </c>
      <c r="G192" s="52">
        <v>100</v>
      </c>
      <c r="I192" s="28" t="s">
        <v>10</v>
      </c>
      <c r="J192" s="51">
        <v>34</v>
      </c>
      <c r="K192" s="52">
        <v>100</v>
      </c>
      <c r="M192" s="51">
        <v>36</v>
      </c>
      <c r="N192" s="52">
        <v>100</v>
      </c>
    </row>
    <row r="193" spans="2:14" x14ac:dyDescent="0.2">
      <c r="B193" s="27" t="s">
        <v>69</v>
      </c>
      <c r="C193" s="45"/>
      <c r="D193" s="45"/>
      <c r="E193" s="45"/>
      <c r="F193" s="45"/>
      <c r="G193" s="45"/>
    </row>
    <row r="194" spans="2:14" x14ac:dyDescent="0.2">
      <c r="B194" s="30" t="s">
        <v>25</v>
      </c>
      <c r="C194" s="57"/>
      <c r="D194" s="57"/>
      <c r="E194" s="57"/>
      <c r="F194" s="58"/>
      <c r="G194" s="58"/>
      <c r="H194" s="15"/>
      <c r="I194" s="30"/>
      <c r="J194" s="15"/>
      <c r="K194" s="15"/>
      <c r="L194" s="15"/>
      <c r="M194" s="15"/>
      <c r="N194" s="15"/>
    </row>
    <row r="195" spans="2:14" x14ac:dyDescent="0.2">
      <c r="B195" s="30" t="s">
        <v>134</v>
      </c>
      <c r="C195" s="57"/>
      <c r="D195" s="57"/>
      <c r="E195" s="57"/>
      <c r="F195" s="57"/>
      <c r="G195" s="57"/>
      <c r="H195" s="15"/>
      <c r="I195" s="30" t="s">
        <v>135</v>
      </c>
      <c r="J195" s="57"/>
      <c r="K195" s="57"/>
      <c r="L195" s="15"/>
      <c r="M195" s="57"/>
      <c r="N195" s="57"/>
    </row>
    <row r="196" spans="2:14" x14ac:dyDescent="0.2">
      <c r="B196" s="59" t="s">
        <v>72</v>
      </c>
      <c r="C196" s="60" t="s">
        <v>506</v>
      </c>
      <c r="D196" s="54" t="s">
        <v>7</v>
      </c>
      <c r="E196" s="30"/>
      <c r="F196" s="60" t="s">
        <v>506</v>
      </c>
      <c r="G196" s="54" t="s">
        <v>7</v>
      </c>
      <c r="H196" s="15"/>
      <c r="I196" s="59" t="s">
        <v>72</v>
      </c>
      <c r="J196" s="60" t="s">
        <v>506</v>
      </c>
      <c r="K196" s="54" t="s">
        <v>7</v>
      </c>
      <c r="L196" s="15"/>
      <c r="M196" s="60" t="s">
        <v>506</v>
      </c>
      <c r="N196" s="54" t="s">
        <v>7</v>
      </c>
    </row>
    <row r="197" spans="2:14" x14ac:dyDescent="0.2">
      <c r="B197" s="44" t="s">
        <v>137</v>
      </c>
      <c r="C197" s="61">
        <v>9</v>
      </c>
      <c r="D197" s="62">
        <v>26.47058823529412</v>
      </c>
      <c r="E197" s="57"/>
      <c r="F197" s="61">
        <v>8</v>
      </c>
      <c r="G197" s="62">
        <v>22.222222222222221</v>
      </c>
      <c r="H197" s="15"/>
      <c r="I197" s="44" t="s">
        <v>137</v>
      </c>
      <c r="J197" s="61">
        <v>16</v>
      </c>
      <c r="K197" s="62">
        <v>47.058823529411761</v>
      </c>
      <c r="L197" s="15"/>
      <c r="M197" s="61">
        <v>13</v>
      </c>
      <c r="N197" s="62">
        <v>36.111111111111107</v>
      </c>
    </row>
    <row r="198" spans="2:14" x14ac:dyDescent="0.2">
      <c r="B198" s="44" t="s">
        <v>156</v>
      </c>
      <c r="C198" s="61">
        <v>1</v>
      </c>
      <c r="D198" s="62">
        <v>2.9411764705882351</v>
      </c>
      <c r="E198" s="57"/>
      <c r="F198" s="61">
        <v>3</v>
      </c>
      <c r="G198" s="62">
        <v>8.3333333333333321</v>
      </c>
      <c r="H198" s="15"/>
      <c r="I198" s="44" t="s">
        <v>156</v>
      </c>
      <c r="J198" s="61">
        <v>1</v>
      </c>
      <c r="K198" s="62">
        <v>2.9411764705882351</v>
      </c>
      <c r="L198" s="15"/>
      <c r="M198" s="61">
        <v>3</v>
      </c>
      <c r="N198" s="62">
        <v>8.3333333333333321</v>
      </c>
    </row>
    <row r="199" spans="2:14" x14ac:dyDescent="0.2">
      <c r="B199" s="44" t="s">
        <v>157</v>
      </c>
      <c r="C199" s="61">
        <v>1</v>
      </c>
      <c r="D199" s="62">
        <v>2.9411764705882351</v>
      </c>
      <c r="E199" s="57"/>
      <c r="F199" s="61">
        <v>0</v>
      </c>
      <c r="G199" s="62">
        <v>0</v>
      </c>
      <c r="H199" s="15"/>
      <c r="I199" s="44" t="s">
        <v>157</v>
      </c>
      <c r="J199" s="61">
        <v>4</v>
      </c>
      <c r="K199" s="62">
        <v>11.76470588235294</v>
      </c>
      <c r="L199" s="15"/>
      <c r="M199" s="61">
        <v>3</v>
      </c>
      <c r="N199" s="62">
        <v>8.3333333333333321</v>
      </c>
    </row>
    <row r="200" spans="2:14" x14ac:dyDescent="0.2">
      <c r="B200" s="44" t="s">
        <v>158</v>
      </c>
      <c r="C200" s="61">
        <v>4</v>
      </c>
      <c r="D200" s="62">
        <v>11.76470588235294</v>
      </c>
      <c r="E200" s="57"/>
      <c r="F200" s="61">
        <v>5</v>
      </c>
      <c r="G200" s="62">
        <v>13.888888888888889</v>
      </c>
      <c r="H200" s="15"/>
      <c r="I200" s="44" t="s">
        <v>158</v>
      </c>
      <c r="J200" s="61">
        <v>3</v>
      </c>
      <c r="K200" s="62">
        <v>8.8235294117647065</v>
      </c>
      <c r="L200" s="15"/>
      <c r="M200" s="61">
        <v>6</v>
      </c>
      <c r="N200" s="62">
        <v>16.666666666666664</v>
      </c>
    </row>
    <row r="201" spans="2:14" x14ac:dyDescent="0.2">
      <c r="B201" s="44" t="s">
        <v>159</v>
      </c>
      <c r="C201" s="61">
        <v>4</v>
      </c>
      <c r="D201" s="62">
        <v>11.76470588235294</v>
      </c>
      <c r="E201" s="57"/>
      <c r="F201" s="61">
        <v>3</v>
      </c>
      <c r="G201" s="62">
        <v>8.3333333333333321</v>
      </c>
      <c r="H201" s="15"/>
      <c r="I201" s="44" t="s">
        <v>159</v>
      </c>
      <c r="J201" s="61">
        <v>2</v>
      </c>
      <c r="K201" s="62">
        <v>5.8823529411764701</v>
      </c>
      <c r="L201" s="15"/>
      <c r="M201" s="61">
        <v>3</v>
      </c>
      <c r="N201" s="62">
        <v>8.3333333333333321</v>
      </c>
    </row>
    <row r="202" spans="2:14" x14ac:dyDescent="0.2">
      <c r="B202" s="44" t="s">
        <v>160</v>
      </c>
      <c r="C202" s="61">
        <v>3</v>
      </c>
      <c r="D202" s="62">
        <v>8.8235294117647065</v>
      </c>
      <c r="E202" s="57"/>
      <c r="F202" s="61">
        <v>5</v>
      </c>
      <c r="G202" s="62">
        <v>13.888888888888889</v>
      </c>
      <c r="H202" s="15"/>
      <c r="I202" s="44" t="s">
        <v>160</v>
      </c>
      <c r="J202" s="61">
        <v>2</v>
      </c>
      <c r="K202" s="62">
        <v>5.8823529411764701</v>
      </c>
      <c r="L202" s="15"/>
      <c r="M202" s="61">
        <v>1</v>
      </c>
      <c r="N202" s="62">
        <v>2.7777777777777777</v>
      </c>
    </row>
    <row r="203" spans="2:14" x14ac:dyDescent="0.2">
      <c r="B203" s="44" t="s">
        <v>165</v>
      </c>
      <c r="C203" s="61">
        <v>1</v>
      </c>
      <c r="D203" s="62">
        <v>2.9411764705882351</v>
      </c>
      <c r="E203" s="57"/>
      <c r="F203" s="61">
        <v>4</v>
      </c>
      <c r="G203" s="62">
        <v>11.111111111111111</v>
      </c>
      <c r="H203" s="15"/>
      <c r="I203" s="44" t="s">
        <v>165</v>
      </c>
      <c r="J203" s="61">
        <v>1</v>
      </c>
      <c r="K203" s="62">
        <v>2.9411764705882351</v>
      </c>
      <c r="L203" s="15"/>
      <c r="M203" s="61">
        <v>2</v>
      </c>
      <c r="N203" s="62">
        <v>5.5555555555555554</v>
      </c>
    </row>
    <row r="204" spans="2:14" x14ac:dyDescent="0.2">
      <c r="B204" s="44" t="s">
        <v>166</v>
      </c>
      <c r="C204" s="61">
        <v>3</v>
      </c>
      <c r="D204" s="62">
        <v>8.8235294117647065</v>
      </c>
      <c r="E204" s="57"/>
      <c r="F204" s="61">
        <v>0</v>
      </c>
      <c r="G204" s="62">
        <v>0</v>
      </c>
      <c r="H204" s="15"/>
      <c r="I204" s="44" t="s">
        <v>166</v>
      </c>
      <c r="J204" s="61">
        <v>0</v>
      </c>
      <c r="K204" s="62">
        <v>0</v>
      </c>
      <c r="L204" s="15"/>
      <c r="M204" s="61">
        <v>2</v>
      </c>
      <c r="N204" s="62">
        <v>5.5555555555555554</v>
      </c>
    </row>
    <row r="205" spans="2:14" x14ac:dyDescent="0.2">
      <c r="B205" s="44" t="s">
        <v>167</v>
      </c>
      <c r="C205" s="61">
        <v>0</v>
      </c>
      <c r="D205" s="62">
        <v>0</v>
      </c>
      <c r="E205" s="57"/>
      <c r="F205" s="61">
        <v>1</v>
      </c>
      <c r="G205" s="62">
        <v>2.7777777777777777</v>
      </c>
      <c r="H205" s="15"/>
      <c r="I205" s="44" t="s">
        <v>167</v>
      </c>
      <c r="J205" s="61">
        <v>0</v>
      </c>
      <c r="K205" s="62">
        <v>0</v>
      </c>
      <c r="L205" s="15"/>
      <c r="M205" s="61">
        <v>0</v>
      </c>
      <c r="N205" s="62">
        <v>0</v>
      </c>
    </row>
    <row r="206" spans="2:14" x14ac:dyDescent="0.2">
      <c r="B206" s="44" t="s">
        <v>168</v>
      </c>
      <c r="C206" s="61">
        <v>1</v>
      </c>
      <c r="D206" s="62">
        <v>2.9411764705882351</v>
      </c>
      <c r="E206" s="57"/>
      <c r="F206" s="61">
        <v>0</v>
      </c>
      <c r="G206" s="62">
        <v>0</v>
      </c>
      <c r="H206" s="15"/>
      <c r="I206" s="44" t="s">
        <v>168</v>
      </c>
      <c r="J206" s="61">
        <v>0</v>
      </c>
      <c r="K206" s="62">
        <v>0</v>
      </c>
      <c r="L206" s="15"/>
      <c r="M206" s="61">
        <v>0</v>
      </c>
      <c r="N206" s="62">
        <v>0</v>
      </c>
    </row>
    <row r="207" spans="2:14" x14ac:dyDescent="0.2">
      <c r="B207" s="44" t="s">
        <v>169</v>
      </c>
      <c r="C207" s="61">
        <v>0</v>
      </c>
      <c r="D207" s="62">
        <v>0</v>
      </c>
      <c r="E207" s="57"/>
      <c r="F207" s="61">
        <v>1</v>
      </c>
      <c r="G207" s="62">
        <v>2.7777777777777777</v>
      </c>
      <c r="H207" s="15"/>
      <c r="I207" s="44" t="s">
        <v>169</v>
      </c>
      <c r="J207" s="61">
        <v>0</v>
      </c>
      <c r="K207" s="62">
        <v>0</v>
      </c>
      <c r="L207" s="15"/>
      <c r="M207" s="61">
        <v>0</v>
      </c>
      <c r="N207" s="62">
        <v>0</v>
      </c>
    </row>
    <row r="208" spans="2:14" x14ac:dyDescent="0.2">
      <c r="B208" s="44" t="s">
        <v>170</v>
      </c>
      <c r="C208" s="61">
        <v>1</v>
      </c>
      <c r="D208" s="62">
        <v>2.9411764705882351</v>
      </c>
      <c r="E208" s="57"/>
      <c r="F208" s="61">
        <v>1</v>
      </c>
      <c r="G208" s="62">
        <v>2.7777777777777777</v>
      </c>
      <c r="H208" s="15"/>
      <c r="I208" s="44" t="s">
        <v>170</v>
      </c>
      <c r="J208" s="61">
        <v>0</v>
      </c>
      <c r="K208" s="62">
        <v>0</v>
      </c>
      <c r="L208" s="15"/>
      <c r="M208" s="61">
        <v>0</v>
      </c>
      <c r="N208" s="62">
        <v>0</v>
      </c>
    </row>
    <row r="209" spans="2:14" x14ac:dyDescent="0.2">
      <c r="B209" s="30" t="s">
        <v>26</v>
      </c>
      <c r="C209" s="61">
        <v>6</v>
      </c>
      <c r="D209" s="62">
        <v>17.647058823529413</v>
      </c>
      <c r="E209" s="57"/>
      <c r="F209" s="61">
        <v>5</v>
      </c>
      <c r="G209" s="62">
        <v>13.888888888888889</v>
      </c>
      <c r="H209" s="15"/>
      <c r="I209" s="30" t="s">
        <v>26</v>
      </c>
      <c r="J209" s="61">
        <v>5</v>
      </c>
      <c r="K209" s="62">
        <v>14.705882352941178</v>
      </c>
      <c r="L209" s="15"/>
      <c r="M209" s="61">
        <v>3</v>
      </c>
      <c r="N209" s="62">
        <v>8.3333333333333321</v>
      </c>
    </row>
    <row r="210" spans="2:14" x14ac:dyDescent="0.2">
      <c r="B210" s="59" t="s">
        <v>10</v>
      </c>
      <c r="C210" s="63">
        <v>34</v>
      </c>
      <c r="D210" s="64">
        <v>100</v>
      </c>
      <c r="E210" s="57"/>
      <c r="F210" s="63">
        <v>36</v>
      </c>
      <c r="G210" s="64">
        <v>100</v>
      </c>
      <c r="H210" s="15"/>
      <c r="I210" s="59" t="s">
        <v>10</v>
      </c>
      <c r="J210" s="63">
        <v>34</v>
      </c>
      <c r="K210" s="64">
        <v>100</v>
      </c>
      <c r="L210" s="15"/>
      <c r="M210" s="63">
        <v>36</v>
      </c>
      <c r="N210" s="64">
        <v>100</v>
      </c>
    </row>
    <row r="211" spans="2:14" x14ac:dyDescent="0.2">
      <c r="B211" s="30" t="s">
        <v>69</v>
      </c>
      <c r="C211" s="57"/>
      <c r="D211" s="57"/>
      <c r="E211" s="57"/>
      <c r="F211" s="15"/>
      <c r="G211" s="15"/>
      <c r="H211" s="15"/>
      <c r="I211" s="30" t="s">
        <v>69</v>
      </c>
      <c r="J211" s="57"/>
      <c r="K211" s="57"/>
      <c r="L211" s="15"/>
      <c r="M211" s="15"/>
      <c r="N211" s="15"/>
    </row>
    <row r="212" spans="2:14" x14ac:dyDescent="0.2">
      <c r="B212" s="65" t="s">
        <v>69</v>
      </c>
      <c r="C212" s="57"/>
      <c r="D212" s="57"/>
      <c r="E212" s="57"/>
      <c r="F212" s="58"/>
      <c r="G212" s="58"/>
      <c r="H212" s="15"/>
      <c r="I212" s="15"/>
      <c r="J212" s="15"/>
      <c r="K212" s="15"/>
      <c r="L212" s="15"/>
      <c r="M212" s="15"/>
      <c r="N212" s="15"/>
    </row>
    <row r="213" spans="2:14" x14ac:dyDescent="0.2">
      <c r="B213" s="27"/>
      <c r="C213" s="45"/>
      <c r="D213" s="45"/>
      <c r="E213" s="45"/>
      <c r="F213" s="46"/>
      <c r="G213" s="46"/>
    </row>
    <row r="214" spans="2:14" x14ac:dyDescent="0.2">
      <c r="B214" s="27"/>
      <c r="C214" s="45"/>
      <c r="D214" s="45"/>
      <c r="E214" s="45"/>
      <c r="F214" s="46"/>
      <c r="G214" s="46"/>
    </row>
    <row r="215" spans="2:14" x14ac:dyDescent="0.2">
      <c r="B215" s="27"/>
      <c r="C215" s="45"/>
      <c r="D215" s="45"/>
      <c r="E215" s="45"/>
      <c r="F215" s="46"/>
      <c r="G215" s="46"/>
    </row>
  </sheetData>
  <phoneticPr fontId="9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G29" sqref="G29"/>
    </sheetView>
  </sheetViews>
  <sheetFormatPr defaultColWidth="8.88671875" defaultRowHeight="13.2" x14ac:dyDescent="0.2"/>
  <cols>
    <col min="1" max="1" width="3.77734375" style="3" customWidth="1"/>
    <col min="2" max="2" width="14.44140625" style="3" customWidth="1"/>
    <col min="3" max="3" width="8.88671875" style="3"/>
    <col min="4" max="4" width="8.88671875" style="13"/>
    <col min="5" max="5" width="8.88671875" style="3"/>
    <col min="6" max="6" width="8.88671875" style="13"/>
    <col min="7" max="7" width="8.88671875" style="3"/>
    <col min="8" max="8" width="8.88671875" style="13"/>
    <col min="9" max="16384" width="8.88671875" style="3"/>
  </cols>
  <sheetData>
    <row r="1" spans="2:9" x14ac:dyDescent="0.2">
      <c r="B1" s="67" t="s">
        <v>173</v>
      </c>
      <c r="C1" s="45"/>
      <c r="D1" s="73"/>
      <c r="E1" s="45"/>
      <c r="F1" s="73"/>
      <c r="G1" s="45"/>
      <c r="H1" s="73"/>
    </row>
    <row r="2" spans="2:9" x14ac:dyDescent="0.2">
      <c r="B2" s="67"/>
      <c r="C2" s="45"/>
      <c r="D2" s="73"/>
      <c r="E2" s="45"/>
      <c r="F2" s="73"/>
      <c r="G2" s="45"/>
      <c r="H2" s="73"/>
    </row>
    <row r="3" spans="2:9" x14ac:dyDescent="0.2">
      <c r="B3" s="45" t="s">
        <v>3</v>
      </c>
      <c r="C3" s="45"/>
      <c r="D3" s="73"/>
      <c r="E3" s="45"/>
      <c r="F3" s="73"/>
      <c r="G3" s="45"/>
      <c r="H3" s="73"/>
    </row>
    <row r="4" spans="2:9" x14ac:dyDescent="0.2">
      <c r="B4" s="68"/>
      <c r="C4" s="324" t="s">
        <v>174</v>
      </c>
      <c r="D4" s="325"/>
      <c r="E4" s="324" t="s">
        <v>175</v>
      </c>
      <c r="F4" s="325"/>
      <c r="G4" s="326" t="s">
        <v>176</v>
      </c>
      <c r="H4" s="326"/>
      <c r="I4" s="11"/>
    </row>
    <row r="5" spans="2:9" x14ac:dyDescent="0.2">
      <c r="B5" s="68"/>
      <c r="C5" s="69" t="s">
        <v>177</v>
      </c>
      <c r="D5" s="66" t="s">
        <v>7</v>
      </c>
      <c r="E5" s="69" t="s">
        <v>177</v>
      </c>
      <c r="F5" s="66" t="s">
        <v>7</v>
      </c>
      <c r="G5" s="70" t="s">
        <v>177</v>
      </c>
      <c r="H5" s="72" t="s">
        <v>7</v>
      </c>
      <c r="I5" s="11"/>
    </row>
    <row r="6" spans="2:9" x14ac:dyDescent="0.2">
      <c r="B6" s="71" t="s">
        <v>178</v>
      </c>
      <c r="C6" s="7">
        <v>23</v>
      </c>
      <c r="D6" s="74">
        <v>67.64705882352942</v>
      </c>
      <c r="E6" s="7">
        <v>10</v>
      </c>
      <c r="F6" s="74">
        <v>29.411764705882355</v>
      </c>
      <c r="G6" s="45">
        <v>2</v>
      </c>
      <c r="H6" s="74">
        <v>5.8823529411764701</v>
      </c>
    </row>
    <row r="7" spans="2:9" x14ac:dyDescent="0.2">
      <c r="B7" s="71" t="s">
        <v>179</v>
      </c>
      <c r="C7" s="7">
        <v>4</v>
      </c>
      <c r="D7" s="74">
        <v>11.76470588235294</v>
      </c>
      <c r="E7" s="7">
        <v>5</v>
      </c>
      <c r="F7" s="74">
        <v>14.705882352941178</v>
      </c>
      <c r="G7" s="45">
        <v>1</v>
      </c>
      <c r="H7" s="74">
        <v>2.9411764705882351</v>
      </c>
    </row>
    <row r="8" spans="2:9" x14ac:dyDescent="0.2">
      <c r="B8" s="71" t="s">
        <v>180</v>
      </c>
      <c r="C8" s="7">
        <v>3</v>
      </c>
      <c r="D8" s="74">
        <v>8.8235294117647065</v>
      </c>
      <c r="E8" s="7">
        <v>12</v>
      </c>
      <c r="F8" s="74">
        <v>35.294117647058826</v>
      </c>
      <c r="G8" s="45">
        <v>22</v>
      </c>
      <c r="H8" s="74">
        <v>64.705882352941174</v>
      </c>
    </row>
    <row r="9" spans="2:9" x14ac:dyDescent="0.2">
      <c r="B9" s="71" t="s">
        <v>181</v>
      </c>
      <c r="C9" s="7">
        <v>2</v>
      </c>
      <c r="D9" s="74">
        <v>5.8823529411764701</v>
      </c>
      <c r="E9" s="7">
        <v>3</v>
      </c>
      <c r="F9" s="74">
        <v>8.8235294117647065</v>
      </c>
      <c r="G9" s="45">
        <v>5</v>
      </c>
      <c r="H9" s="74">
        <v>14.705882352941178</v>
      </c>
    </row>
    <row r="10" spans="2:9" x14ac:dyDescent="0.2">
      <c r="B10" s="67" t="s">
        <v>182</v>
      </c>
      <c r="C10" s="7">
        <v>2</v>
      </c>
      <c r="D10" s="74">
        <v>5.8823529411764701</v>
      </c>
      <c r="E10" s="7">
        <v>4</v>
      </c>
      <c r="F10" s="74">
        <v>11.76470588235294</v>
      </c>
      <c r="G10" s="45">
        <v>4</v>
      </c>
      <c r="H10" s="74">
        <v>11.76470588235294</v>
      </c>
    </row>
    <row r="11" spans="2:9" x14ac:dyDescent="0.2">
      <c r="B11" s="68" t="s">
        <v>183</v>
      </c>
      <c r="C11" s="56">
        <v>34</v>
      </c>
      <c r="D11" s="75">
        <v>100</v>
      </c>
      <c r="E11" s="56">
        <v>34</v>
      </c>
      <c r="F11" s="75">
        <v>100</v>
      </c>
      <c r="G11" s="55">
        <v>34</v>
      </c>
      <c r="H11" s="75">
        <v>100</v>
      </c>
    </row>
    <row r="12" spans="2:9" x14ac:dyDescent="0.2">
      <c r="B12" s="67"/>
      <c r="C12" s="45"/>
      <c r="D12" s="73"/>
      <c r="E12" s="45"/>
      <c r="F12" s="73"/>
      <c r="G12" s="45"/>
      <c r="H12" s="73"/>
    </row>
    <row r="13" spans="2:9" x14ac:dyDescent="0.2">
      <c r="B13" s="3" t="s">
        <v>4</v>
      </c>
    </row>
    <row r="14" spans="2:9" x14ac:dyDescent="0.2">
      <c r="B14" s="68"/>
      <c r="C14" s="324" t="s">
        <v>174</v>
      </c>
      <c r="D14" s="325"/>
      <c r="E14" s="324" t="s">
        <v>175</v>
      </c>
      <c r="F14" s="325"/>
      <c r="G14" s="326" t="s">
        <v>176</v>
      </c>
      <c r="H14" s="326"/>
      <c r="I14" s="11"/>
    </row>
    <row r="15" spans="2:9" x14ac:dyDescent="0.2">
      <c r="B15" s="68"/>
      <c r="C15" s="69" t="s">
        <v>177</v>
      </c>
      <c r="D15" s="66" t="s">
        <v>7</v>
      </c>
      <c r="E15" s="69" t="s">
        <v>177</v>
      </c>
      <c r="F15" s="66" t="s">
        <v>7</v>
      </c>
      <c r="G15" s="70" t="s">
        <v>177</v>
      </c>
      <c r="H15" s="72" t="s">
        <v>7</v>
      </c>
      <c r="I15" s="11"/>
    </row>
    <row r="16" spans="2:9" x14ac:dyDescent="0.2">
      <c r="B16" s="71" t="s">
        <v>178</v>
      </c>
      <c r="C16" s="7">
        <v>28</v>
      </c>
      <c r="D16" s="74">
        <v>77.777777777777786</v>
      </c>
      <c r="E16" s="7">
        <v>8</v>
      </c>
      <c r="F16" s="74">
        <v>22.222222222222221</v>
      </c>
      <c r="G16" s="45">
        <v>3</v>
      </c>
      <c r="H16" s="13">
        <v>8.5714285714285712</v>
      </c>
    </row>
    <row r="17" spans="2:8" x14ac:dyDescent="0.2">
      <c r="B17" s="71" t="s">
        <v>179</v>
      </c>
      <c r="C17" s="7">
        <v>4</v>
      </c>
      <c r="D17" s="74">
        <v>11.111111111111111</v>
      </c>
      <c r="E17" s="7">
        <v>8</v>
      </c>
      <c r="F17" s="74">
        <v>22.222222222222221</v>
      </c>
      <c r="G17" s="45">
        <v>1</v>
      </c>
      <c r="H17" s="13">
        <v>2.8571428571428572</v>
      </c>
    </row>
    <row r="18" spans="2:8" x14ac:dyDescent="0.2">
      <c r="B18" s="71" t="s">
        <v>180</v>
      </c>
      <c r="C18" s="7">
        <v>3</v>
      </c>
      <c r="D18" s="74">
        <v>8.3333333333333321</v>
      </c>
      <c r="E18" s="7">
        <v>13</v>
      </c>
      <c r="F18" s="74">
        <v>36.111111111111107</v>
      </c>
      <c r="G18" s="45">
        <v>21</v>
      </c>
      <c r="H18" s="13">
        <v>60</v>
      </c>
    </row>
    <row r="19" spans="2:8" x14ac:dyDescent="0.2">
      <c r="B19" s="71" t="s">
        <v>181</v>
      </c>
      <c r="C19" s="7">
        <v>1</v>
      </c>
      <c r="D19" s="74">
        <v>2.7777777777777777</v>
      </c>
      <c r="E19" s="7">
        <v>5</v>
      </c>
      <c r="F19" s="74">
        <v>13.888888888888889</v>
      </c>
      <c r="G19" s="45">
        <v>9</v>
      </c>
      <c r="H19" s="13">
        <v>25.714285714285712</v>
      </c>
    </row>
    <row r="20" spans="2:8" x14ac:dyDescent="0.2">
      <c r="B20" s="67" t="s">
        <v>182</v>
      </c>
      <c r="C20" s="7">
        <v>0</v>
      </c>
      <c r="D20" s="74">
        <v>0</v>
      </c>
      <c r="E20" s="7">
        <v>2</v>
      </c>
      <c r="F20" s="74">
        <v>5.5555555555555554</v>
      </c>
      <c r="G20" s="45">
        <v>2</v>
      </c>
      <c r="H20" s="13">
        <v>5.7142857142857144</v>
      </c>
    </row>
    <row r="21" spans="2:8" x14ac:dyDescent="0.2">
      <c r="B21" s="68" t="s">
        <v>183</v>
      </c>
      <c r="C21" s="56">
        <v>36</v>
      </c>
      <c r="D21" s="75">
        <v>100</v>
      </c>
      <c r="E21" s="56">
        <v>36</v>
      </c>
      <c r="F21" s="75">
        <v>100</v>
      </c>
      <c r="G21" s="55">
        <v>35</v>
      </c>
      <c r="H21" s="12">
        <v>100</v>
      </c>
    </row>
    <row r="23" spans="2:8" x14ac:dyDescent="0.2">
      <c r="B23" s="67" t="s">
        <v>184</v>
      </c>
    </row>
  </sheetData>
  <mergeCells count="6">
    <mergeCell ref="C4:D4"/>
    <mergeCell ref="E4:F4"/>
    <mergeCell ref="G4:H4"/>
    <mergeCell ref="C14:D14"/>
    <mergeCell ref="E14:F14"/>
    <mergeCell ref="G14:H14"/>
  </mergeCells>
  <phoneticPr fontId="9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workbookViewId="0">
      <selection sqref="A1:XFD1048576"/>
    </sheetView>
  </sheetViews>
  <sheetFormatPr defaultColWidth="8.88671875" defaultRowHeight="13.2" x14ac:dyDescent="0.2"/>
  <cols>
    <col min="1" max="1" width="4.6640625" style="3" customWidth="1"/>
    <col min="2" max="2" width="45.21875" style="3" customWidth="1"/>
    <col min="3" max="3" width="8.88671875" style="3"/>
    <col min="4" max="4" width="8.88671875" style="13"/>
    <col min="5" max="5" width="3" style="3" customWidth="1"/>
    <col min="6" max="6" width="8.88671875" style="3"/>
    <col min="7" max="7" width="8.88671875" style="13"/>
    <col min="8" max="16384" width="8.88671875" style="3"/>
  </cols>
  <sheetData>
    <row r="1" spans="2:7" x14ac:dyDescent="0.2">
      <c r="B1" s="3" t="s">
        <v>185</v>
      </c>
    </row>
    <row r="3" spans="2:7" x14ac:dyDescent="0.2">
      <c r="B3" s="76"/>
      <c r="C3" s="45" t="s">
        <v>3</v>
      </c>
      <c r="F3" s="3" t="s">
        <v>4</v>
      </c>
    </row>
    <row r="4" spans="2:7" x14ac:dyDescent="0.2">
      <c r="B4" s="5"/>
      <c r="C4" s="19" t="s">
        <v>6</v>
      </c>
      <c r="D4" s="12" t="s">
        <v>7</v>
      </c>
      <c r="F4" s="19" t="s">
        <v>6</v>
      </c>
      <c r="G4" s="12" t="s">
        <v>7</v>
      </c>
    </row>
    <row r="5" spans="2:7" x14ac:dyDescent="0.2">
      <c r="B5" s="3" t="s">
        <v>186</v>
      </c>
      <c r="C5" s="20">
        <v>28</v>
      </c>
      <c r="D5" s="13">
        <v>82.35294117647058</v>
      </c>
      <c r="F5" s="20">
        <v>24</v>
      </c>
      <c r="G5" s="13">
        <v>66.666666666666657</v>
      </c>
    </row>
    <row r="6" spans="2:7" x14ac:dyDescent="0.2">
      <c r="B6" s="3" t="s">
        <v>187</v>
      </c>
      <c r="C6" s="20">
        <v>0</v>
      </c>
      <c r="D6" s="13">
        <v>0</v>
      </c>
      <c r="F6" s="20">
        <v>0</v>
      </c>
      <c r="G6" s="13">
        <v>0</v>
      </c>
    </row>
    <row r="7" spans="2:7" x14ac:dyDescent="0.2">
      <c r="B7" s="3" t="s">
        <v>188</v>
      </c>
      <c r="C7" s="20">
        <v>0</v>
      </c>
      <c r="D7" s="13">
        <v>0</v>
      </c>
      <c r="F7" s="20">
        <v>2</v>
      </c>
      <c r="G7" s="13">
        <v>5.5555555555555554</v>
      </c>
    </row>
    <row r="8" spans="2:7" x14ac:dyDescent="0.2">
      <c r="B8" s="3" t="s">
        <v>189</v>
      </c>
      <c r="C8" s="20">
        <v>27</v>
      </c>
      <c r="D8" s="13">
        <v>79.411764705882348</v>
      </c>
      <c r="F8" s="20">
        <v>28</v>
      </c>
      <c r="G8" s="13">
        <v>77.777777777777786</v>
      </c>
    </row>
    <row r="9" spans="2:7" x14ac:dyDescent="0.2">
      <c r="B9" s="3" t="s">
        <v>190</v>
      </c>
      <c r="C9" s="20">
        <v>9</v>
      </c>
      <c r="D9" s="13">
        <v>26.47058823529412</v>
      </c>
      <c r="F9" s="20">
        <v>7</v>
      </c>
      <c r="G9" s="13">
        <v>19.444444444444446</v>
      </c>
    </row>
    <row r="10" spans="2:7" x14ac:dyDescent="0.2">
      <c r="B10" s="3" t="s">
        <v>191</v>
      </c>
      <c r="C10" s="20">
        <v>1</v>
      </c>
      <c r="D10" s="13">
        <v>2.9411764705882351</v>
      </c>
      <c r="F10" s="20">
        <v>2</v>
      </c>
      <c r="G10" s="13">
        <v>5.5555555555555554</v>
      </c>
    </row>
    <row r="11" spans="2:7" x14ac:dyDescent="0.2">
      <c r="B11" s="3" t="s">
        <v>192</v>
      </c>
      <c r="C11" s="20">
        <v>2</v>
      </c>
      <c r="D11" s="13">
        <v>5.8823529411764701</v>
      </c>
      <c r="F11" s="20">
        <v>2</v>
      </c>
      <c r="G11" s="13">
        <v>5.5555555555555554</v>
      </c>
    </row>
    <row r="12" spans="2:7" x14ac:dyDescent="0.2">
      <c r="B12" s="3" t="s">
        <v>193</v>
      </c>
      <c r="C12" s="20">
        <v>8</v>
      </c>
      <c r="D12" s="13">
        <v>23.52941176470588</v>
      </c>
      <c r="F12" s="20">
        <v>13</v>
      </c>
      <c r="G12" s="13">
        <v>36.111111111111107</v>
      </c>
    </row>
    <row r="13" spans="2:7" x14ac:dyDescent="0.2">
      <c r="B13" s="3" t="s">
        <v>194</v>
      </c>
      <c r="C13" s="20">
        <v>25</v>
      </c>
      <c r="D13" s="13">
        <v>73.529411764705884</v>
      </c>
      <c r="F13" s="20">
        <v>23</v>
      </c>
      <c r="G13" s="13">
        <v>63.888888888888886</v>
      </c>
    </row>
    <row r="14" spans="2:7" x14ac:dyDescent="0.2">
      <c r="B14" s="3" t="s">
        <v>195</v>
      </c>
      <c r="C14" s="20">
        <v>0</v>
      </c>
      <c r="D14" s="13">
        <v>0</v>
      </c>
      <c r="F14" s="20">
        <v>0</v>
      </c>
      <c r="G14" s="13">
        <v>0</v>
      </c>
    </row>
    <row r="15" spans="2:7" x14ac:dyDescent="0.2">
      <c r="B15" s="3" t="s">
        <v>196</v>
      </c>
      <c r="C15" s="20">
        <v>6</v>
      </c>
      <c r="D15" s="13">
        <v>17.647058823529413</v>
      </c>
      <c r="F15" s="20">
        <v>6</v>
      </c>
      <c r="G15" s="13">
        <v>16.666666666666664</v>
      </c>
    </row>
    <row r="16" spans="2:7" x14ac:dyDescent="0.2">
      <c r="B16" s="3" t="s">
        <v>525</v>
      </c>
      <c r="C16" s="252">
        <v>0</v>
      </c>
      <c r="D16" s="13">
        <v>0</v>
      </c>
      <c r="F16" s="20">
        <v>9</v>
      </c>
      <c r="G16" s="13">
        <v>25</v>
      </c>
    </row>
    <row r="17" spans="2:7" x14ac:dyDescent="0.2">
      <c r="B17" s="3" t="s">
        <v>25</v>
      </c>
      <c r="C17" s="20">
        <v>2</v>
      </c>
      <c r="D17" s="13">
        <v>5.8823529411764701</v>
      </c>
      <c r="F17" s="20">
        <v>4</v>
      </c>
      <c r="G17" s="13">
        <v>11.111111111111111</v>
      </c>
    </row>
    <row r="18" spans="2:7" x14ac:dyDescent="0.2">
      <c r="B18" s="3" t="s">
        <v>26</v>
      </c>
      <c r="C18" s="20">
        <v>0</v>
      </c>
      <c r="D18" s="13">
        <v>0</v>
      </c>
      <c r="F18" s="20">
        <v>0</v>
      </c>
      <c r="G18" s="13">
        <v>0</v>
      </c>
    </row>
    <row r="19" spans="2:7" x14ac:dyDescent="0.2">
      <c r="B19" s="5" t="s">
        <v>10</v>
      </c>
      <c r="C19" s="19">
        <v>108</v>
      </c>
      <c r="D19" s="251">
        <v>317.64705882352939</v>
      </c>
      <c r="F19" s="19">
        <v>120</v>
      </c>
      <c r="G19" s="12">
        <v>333.33333333333337</v>
      </c>
    </row>
    <row r="20" spans="2:7" x14ac:dyDescent="0.2">
      <c r="B20" s="5" t="s">
        <v>45</v>
      </c>
      <c r="C20" s="19">
        <v>34</v>
      </c>
      <c r="D20" s="251">
        <v>100</v>
      </c>
      <c r="F20" s="19">
        <v>36</v>
      </c>
      <c r="G20" s="251">
        <v>100</v>
      </c>
    </row>
  </sheetData>
  <phoneticPr fontId="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9"/>
  <sheetViews>
    <sheetView workbookViewId="0">
      <selection activeCell="E33" sqref="E33"/>
    </sheetView>
  </sheetViews>
  <sheetFormatPr defaultColWidth="9" defaultRowHeight="13.2" x14ac:dyDescent="0.2"/>
  <cols>
    <col min="1" max="1" width="5.109375" style="3" customWidth="1"/>
    <col min="2" max="2" width="11.88671875" style="3" customWidth="1"/>
    <col min="3" max="9" width="9" style="3"/>
    <col min="10" max="10" width="2.33203125" style="3" customWidth="1"/>
    <col min="11" max="12" width="9" style="3"/>
    <col min="13" max="13" width="1.44140625" style="3" customWidth="1"/>
    <col min="14" max="15" width="9" style="3"/>
    <col min="16" max="16" width="1.21875" style="3" customWidth="1"/>
    <col min="17" max="18" width="9" style="3"/>
    <col min="19" max="19" width="1.21875" style="3" customWidth="1"/>
    <col min="20" max="21" width="9" style="3"/>
    <col min="22" max="22" width="1.109375" style="3" customWidth="1"/>
    <col min="23" max="24" width="9" style="3"/>
    <col min="25" max="25" width="1.44140625" style="3" customWidth="1"/>
    <col min="26" max="16384" width="9" style="3"/>
  </cols>
  <sheetData>
    <row r="1" spans="2:27" x14ac:dyDescent="0.2">
      <c r="B1" s="254" t="s">
        <v>526</v>
      </c>
    </row>
    <row r="2" spans="2:27" x14ac:dyDescent="0.2">
      <c r="B2" s="254"/>
    </row>
    <row r="3" spans="2:27" x14ac:dyDescent="0.2">
      <c r="B3" s="237" t="s">
        <v>3</v>
      </c>
      <c r="K3" s="3" t="s">
        <v>4</v>
      </c>
    </row>
    <row r="4" spans="2:27" x14ac:dyDescent="0.2">
      <c r="B4" s="253" t="s">
        <v>527</v>
      </c>
      <c r="C4" s="261"/>
      <c r="D4" s="261"/>
      <c r="K4" s="253" t="s">
        <v>527</v>
      </c>
    </row>
    <row r="5" spans="2:27" x14ac:dyDescent="0.2">
      <c r="C5" s="261"/>
      <c r="D5" s="261"/>
      <c r="L5" s="3" t="s">
        <v>550</v>
      </c>
      <c r="O5" s="3" t="s">
        <v>551</v>
      </c>
      <c r="R5" s="3" t="s">
        <v>552</v>
      </c>
      <c r="U5" s="3" t="s">
        <v>553</v>
      </c>
      <c r="X5" s="3" t="s">
        <v>554</v>
      </c>
      <c r="AA5" s="3" t="s">
        <v>555</v>
      </c>
    </row>
    <row r="6" spans="2:27" x14ac:dyDescent="0.2">
      <c r="B6" s="255"/>
      <c r="C6" s="256" t="s">
        <v>331</v>
      </c>
      <c r="D6" s="257" t="s">
        <v>7</v>
      </c>
      <c r="K6" s="256" t="s">
        <v>528</v>
      </c>
      <c r="L6" s="257" t="s">
        <v>7</v>
      </c>
      <c r="N6" s="256" t="s">
        <v>528</v>
      </c>
      <c r="O6" s="257" t="s">
        <v>7</v>
      </c>
      <c r="Q6" s="256" t="s">
        <v>528</v>
      </c>
      <c r="R6" s="257" t="s">
        <v>7</v>
      </c>
      <c r="T6" s="256" t="s">
        <v>528</v>
      </c>
      <c r="U6" s="257" t="s">
        <v>7</v>
      </c>
      <c r="W6" s="256" t="s">
        <v>528</v>
      </c>
      <c r="X6" s="257" t="s">
        <v>7</v>
      </c>
      <c r="Z6" s="256" t="s">
        <v>528</v>
      </c>
      <c r="AA6" s="257" t="s">
        <v>7</v>
      </c>
    </row>
    <row r="7" spans="2:27" x14ac:dyDescent="0.2">
      <c r="B7" s="253" t="s">
        <v>529</v>
      </c>
      <c r="C7" s="262">
        <v>33</v>
      </c>
      <c r="D7" s="263">
        <v>97.058823529411768</v>
      </c>
      <c r="K7" s="262">
        <v>29</v>
      </c>
      <c r="L7" s="263">
        <v>80.555555555555557</v>
      </c>
      <c r="N7" s="262">
        <v>29</v>
      </c>
      <c r="O7" s="263">
        <v>80.555555555555557</v>
      </c>
      <c r="Q7" s="262">
        <v>30</v>
      </c>
      <c r="R7" s="263">
        <v>83.333333333333343</v>
      </c>
      <c r="T7" s="262">
        <v>30</v>
      </c>
      <c r="U7" s="263">
        <v>83.333333333333343</v>
      </c>
      <c r="W7" s="262">
        <v>30</v>
      </c>
      <c r="X7" s="263">
        <v>83.333333333333343</v>
      </c>
      <c r="Z7" s="262">
        <v>30</v>
      </c>
      <c r="AA7" s="263">
        <v>83.333333333333343</v>
      </c>
    </row>
    <row r="8" spans="2:27" x14ac:dyDescent="0.2">
      <c r="B8" s="253" t="s">
        <v>486</v>
      </c>
      <c r="C8" s="262">
        <v>1</v>
      </c>
      <c r="D8" s="263">
        <v>2.9411764705882351</v>
      </c>
      <c r="K8" s="262">
        <v>3</v>
      </c>
      <c r="L8" s="263">
        <v>8.3333333333333321</v>
      </c>
      <c r="N8" s="262">
        <v>3</v>
      </c>
      <c r="O8" s="263">
        <v>8.3333333333333321</v>
      </c>
      <c r="Q8" s="262">
        <v>3</v>
      </c>
      <c r="R8" s="263">
        <v>8.3333333333333321</v>
      </c>
      <c r="T8" s="262">
        <v>2</v>
      </c>
      <c r="U8" s="263">
        <v>5.5555555555555554</v>
      </c>
      <c r="W8" s="262">
        <v>2</v>
      </c>
      <c r="X8" s="263">
        <v>5.5555555555555554</v>
      </c>
      <c r="Z8" s="262">
        <v>3</v>
      </c>
      <c r="AA8" s="263">
        <v>8.3333333333333321</v>
      </c>
    </row>
    <row r="9" spans="2:27" x14ac:dyDescent="0.2">
      <c r="B9" s="253" t="s">
        <v>334</v>
      </c>
      <c r="C9" s="262">
        <v>0</v>
      </c>
      <c r="D9" s="263">
        <v>0</v>
      </c>
      <c r="K9" s="262">
        <v>4</v>
      </c>
      <c r="L9" s="263">
        <v>11.111111111111111</v>
      </c>
      <c r="N9" s="262">
        <v>4</v>
      </c>
      <c r="O9" s="263">
        <v>11.111111111111111</v>
      </c>
      <c r="Q9" s="262">
        <v>3</v>
      </c>
      <c r="R9" s="263">
        <v>8.3333333333333321</v>
      </c>
      <c r="T9" s="262">
        <v>4</v>
      </c>
      <c r="U9" s="263">
        <v>11.111111111111111</v>
      </c>
      <c r="W9" s="262">
        <v>4</v>
      </c>
      <c r="X9" s="263">
        <v>11.111111111111111</v>
      </c>
      <c r="Z9" s="262">
        <v>3</v>
      </c>
      <c r="AA9" s="263">
        <v>8.3333333333333321</v>
      </c>
    </row>
    <row r="10" spans="2:27" x14ac:dyDescent="0.2">
      <c r="B10" s="255" t="s">
        <v>335</v>
      </c>
      <c r="C10" s="264">
        <v>34</v>
      </c>
      <c r="D10" s="265">
        <v>100</v>
      </c>
      <c r="K10" s="264">
        <v>36</v>
      </c>
      <c r="L10" s="266">
        <v>100</v>
      </c>
      <c r="N10" s="264">
        <v>36</v>
      </c>
      <c r="O10" s="266">
        <v>100</v>
      </c>
      <c r="Q10" s="264">
        <v>36</v>
      </c>
      <c r="R10" s="266">
        <v>100</v>
      </c>
      <c r="T10" s="264">
        <v>36</v>
      </c>
      <c r="U10" s="266">
        <v>100.00000000000001</v>
      </c>
      <c r="W10" s="264">
        <v>36</v>
      </c>
      <c r="X10" s="266">
        <v>100.00000000000001</v>
      </c>
      <c r="Z10" s="264">
        <v>36</v>
      </c>
      <c r="AA10" s="266">
        <v>100</v>
      </c>
    </row>
    <row r="11" spans="2:27" x14ac:dyDescent="0.2">
      <c r="B11" s="261"/>
      <c r="C11" s="261"/>
      <c r="D11" s="261"/>
    </row>
    <row r="12" spans="2:27" x14ac:dyDescent="0.2">
      <c r="B12" s="253" t="s">
        <v>530</v>
      </c>
      <c r="K12" s="253" t="s">
        <v>531</v>
      </c>
    </row>
    <row r="13" spans="2:27" x14ac:dyDescent="0.2">
      <c r="B13" s="255"/>
      <c r="C13" s="5"/>
      <c r="D13" s="5"/>
      <c r="E13" s="5"/>
      <c r="F13" s="5"/>
      <c r="G13" s="5"/>
      <c r="H13" s="256" t="s">
        <v>331</v>
      </c>
      <c r="I13" s="257" t="s">
        <v>7</v>
      </c>
      <c r="K13" s="256" t="s">
        <v>528</v>
      </c>
      <c r="L13" s="257" t="s">
        <v>7</v>
      </c>
      <c r="N13" s="256" t="s">
        <v>528</v>
      </c>
      <c r="O13" s="257" t="s">
        <v>7</v>
      </c>
      <c r="Q13" s="256" t="s">
        <v>528</v>
      </c>
      <c r="R13" s="257" t="s">
        <v>7</v>
      </c>
      <c r="T13" s="256" t="s">
        <v>528</v>
      </c>
      <c r="U13" s="257" t="s">
        <v>7</v>
      </c>
      <c r="W13" s="256" t="s">
        <v>528</v>
      </c>
      <c r="X13" s="257" t="s">
        <v>7</v>
      </c>
      <c r="Z13" s="256" t="s">
        <v>528</v>
      </c>
      <c r="AA13" s="257" t="s">
        <v>7</v>
      </c>
    </row>
    <row r="14" spans="2:27" x14ac:dyDescent="0.2">
      <c r="B14" s="3" t="s">
        <v>543</v>
      </c>
      <c r="H14" s="20">
        <v>5</v>
      </c>
      <c r="I14" s="267">
        <v>14.705882352941178</v>
      </c>
      <c r="K14" s="20">
        <v>7</v>
      </c>
      <c r="L14" s="267">
        <v>19.444444444444446</v>
      </c>
      <c r="N14" s="20">
        <v>7</v>
      </c>
      <c r="O14" s="267">
        <v>19.444444444444446</v>
      </c>
      <c r="Q14" s="20">
        <v>8</v>
      </c>
      <c r="R14" s="267">
        <v>22.222222222222221</v>
      </c>
      <c r="T14" s="20">
        <v>10</v>
      </c>
      <c r="U14" s="267">
        <v>27.777777777777779</v>
      </c>
      <c r="W14" s="20">
        <v>8</v>
      </c>
      <c r="X14" s="267">
        <v>22.222222222222221</v>
      </c>
      <c r="Z14" s="20">
        <v>8</v>
      </c>
      <c r="AA14" s="267">
        <v>22.222222222222221</v>
      </c>
    </row>
    <row r="15" spans="2:27" x14ac:dyDescent="0.2">
      <c r="B15" s="3" t="s">
        <v>544</v>
      </c>
      <c r="H15" s="20">
        <v>12</v>
      </c>
      <c r="I15" s="267">
        <v>35.294117647058826</v>
      </c>
      <c r="K15" s="20">
        <v>13</v>
      </c>
      <c r="L15" s="267">
        <v>36.111111111111107</v>
      </c>
      <c r="N15" s="20">
        <v>12</v>
      </c>
      <c r="O15" s="267">
        <v>33.333333333333329</v>
      </c>
      <c r="Q15" s="20">
        <v>13</v>
      </c>
      <c r="R15" s="267">
        <v>36.111111111111107</v>
      </c>
      <c r="T15" s="20">
        <v>14</v>
      </c>
      <c r="U15" s="267">
        <v>38.888888888888893</v>
      </c>
      <c r="W15" s="20">
        <v>16</v>
      </c>
      <c r="X15" s="267">
        <v>44.444444444444443</v>
      </c>
      <c r="Z15" s="20">
        <v>15</v>
      </c>
      <c r="AA15" s="267">
        <v>41.666666666666671</v>
      </c>
    </row>
    <row r="16" spans="2:27" x14ac:dyDescent="0.2">
      <c r="B16" s="3" t="s">
        <v>545</v>
      </c>
      <c r="H16" s="20">
        <v>3</v>
      </c>
      <c r="I16" s="267">
        <v>8.8235294117647065</v>
      </c>
      <c r="K16" s="20">
        <v>4</v>
      </c>
      <c r="L16" s="267">
        <v>11.111111111111111</v>
      </c>
      <c r="N16" s="20">
        <v>3</v>
      </c>
      <c r="O16" s="267">
        <v>8.3333333333333321</v>
      </c>
      <c r="Q16" s="20">
        <v>3</v>
      </c>
      <c r="R16" s="267">
        <v>8.3333333333333321</v>
      </c>
      <c r="T16" s="20">
        <v>4</v>
      </c>
      <c r="U16" s="267">
        <v>11.111111111111111</v>
      </c>
      <c r="W16" s="20">
        <v>4</v>
      </c>
      <c r="X16" s="267">
        <v>11.111111111111111</v>
      </c>
      <c r="Z16" s="20">
        <v>4</v>
      </c>
      <c r="AA16" s="267">
        <v>11.111111111111111</v>
      </c>
    </row>
    <row r="17" spans="2:27" x14ac:dyDescent="0.2">
      <c r="B17" s="327" t="s">
        <v>546</v>
      </c>
      <c r="C17" s="327"/>
      <c r="D17" s="327"/>
      <c r="E17" s="327"/>
      <c r="F17" s="327"/>
      <c r="G17" s="327"/>
      <c r="H17" s="20">
        <v>1</v>
      </c>
      <c r="I17" s="267">
        <v>2.9411764705882351</v>
      </c>
      <c r="K17" s="20">
        <v>0</v>
      </c>
      <c r="L17" s="267">
        <v>0</v>
      </c>
      <c r="N17" s="20">
        <v>0</v>
      </c>
      <c r="O17" s="267">
        <v>0</v>
      </c>
      <c r="Q17" s="20">
        <v>0</v>
      </c>
      <c r="R17" s="267">
        <v>0</v>
      </c>
      <c r="T17" s="20">
        <v>0</v>
      </c>
      <c r="U17" s="267">
        <v>0</v>
      </c>
      <c r="W17" s="20">
        <v>0</v>
      </c>
      <c r="X17" s="267">
        <v>0</v>
      </c>
      <c r="Z17" s="20">
        <v>0</v>
      </c>
      <c r="AA17" s="267">
        <v>0</v>
      </c>
    </row>
    <row r="18" spans="2:27" x14ac:dyDescent="0.2">
      <c r="B18" s="3" t="s">
        <v>547</v>
      </c>
      <c r="H18" s="20">
        <v>6</v>
      </c>
      <c r="I18" s="267">
        <v>17.647058823529413</v>
      </c>
      <c r="K18" s="20">
        <v>4</v>
      </c>
      <c r="L18" s="267">
        <v>11.111111111111111</v>
      </c>
      <c r="N18" s="20">
        <v>4</v>
      </c>
      <c r="O18" s="267">
        <v>11.111111111111111</v>
      </c>
      <c r="Q18" s="20">
        <v>4</v>
      </c>
      <c r="R18" s="267">
        <v>11.111111111111111</v>
      </c>
      <c r="T18" s="20">
        <v>2</v>
      </c>
      <c r="U18" s="267">
        <v>5.5555555555555554</v>
      </c>
      <c r="W18" s="20">
        <v>2</v>
      </c>
      <c r="X18" s="267">
        <v>5.5555555555555554</v>
      </c>
      <c r="Z18" s="20">
        <v>3</v>
      </c>
      <c r="AA18" s="267">
        <v>8.3333333333333321</v>
      </c>
    </row>
    <row r="19" spans="2:27" x14ac:dyDescent="0.2">
      <c r="B19" s="3" t="s">
        <v>548</v>
      </c>
      <c r="H19" s="20">
        <v>4</v>
      </c>
      <c r="I19" s="267">
        <v>11.76470588235294</v>
      </c>
      <c r="K19" s="20">
        <v>0</v>
      </c>
      <c r="L19" s="267">
        <v>0</v>
      </c>
      <c r="N19" s="20">
        <v>2</v>
      </c>
      <c r="O19" s="267">
        <v>5.5555555555555554</v>
      </c>
      <c r="Q19" s="20">
        <v>0</v>
      </c>
      <c r="R19" s="267">
        <v>0</v>
      </c>
      <c r="T19" s="20">
        <v>0</v>
      </c>
      <c r="U19" s="267">
        <v>0</v>
      </c>
      <c r="W19" s="20">
        <v>0</v>
      </c>
      <c r="X19" s="267">
        <v>0</v>
      </c>
      <c r="Z19" s="20">
        <v>1</v>
      </c>
      <c r="AA19" s="267">
        <v>2.7777777777777777</v>
      </c>
    </row>
    <row r="20" spans="2:27" x14ac:dyDescent="0.2">
      <c r="B20" s="3" t="s">
        <v>549</v>
      </c>
      <c r="H20" s="20">
        <v>0</v>
      </c>
      <c r="I20" s="267">
        <v>0</v>
      </c>
      <c r="K20" s="20">
        <v>1</v>
      </c>
      <c r="L20" s="267">
        <v>2.7777777777777777</v>
      </c>
      <c r="N20" s="20">
        <v>1</v>
      </c>
      <c r="O20" s="267">
        <v>2.7777777777777777</v>
      </c>
      <c r="Q20" s="20">
        <v>0</v>
      </c>
      <c r="R20" s="267">
        <v>0</v>
      </c>
      <c r="T20" s="20">
        <v>1</v>
      </c>
      <c r="U20" s="267">
        <v>2.7777777777777777</v>
      </c>
      <c r="W20" s="20">
        <v>0</v>
      </c>
      <c r="X20" s="267">
        <v>0</v>
      </c>
      <c r="Z20" s="20">
        <v>0</v>
      </c>
      <c r="AA20" s="267">
        <v>0</v>
      </c>
    </row>
    <row r="21" spans="2:27" x14ac:dyDescent="0.2">
      <c r="B21" s="3" t="s">
        <v>25</v>
      </c>
      <c r="H21" s="20">
        <v>6</v>
      </c>
      <c r="I21" s="267">
        <v>17.647058823529413</v>
      </c>
      <c r="K21" s="20">
        <v>0</v>
      </c>
      <c r="L21" s="267">
        <v>0</v>
      </c>
      <c r="N21" s="20">
        <v>0</v>
      </c>
      <c r="O21" s="267">
        <v>0</v>
      </c>
      <c r="Q21" s="20">
        <v>0</v>
      </c>
      <c r="R21" s="267">
        <v>0</v>
      </c>
      <c r="T21" s="20">
        <v>0</v>
      </c>
      <c r="U21" s="267">
        <v>0</v>
      </c>
      <c r="W21" s="20">
        <v>0</v>
      </c>
      <c r="X21" s="267">
        <v>0</v>
      </c>
      <c r="Z21" s="20">
        <v>0</v>
      </c>
      <c r="AA21" s="267">
        <v>0</v>
      </c>
    </row>
    <row r="22" spans="2:27" x14ac:dyDescent="0.2">
      <c r="B22" s="253" t="s">
        <v>334</v>
      </c>
      <c r="H22" s="268">
        <v>38</v>
      </c>
      <c r="I22" s="267">
        <v>111.76470588235294</v>
      </c>
      <c r="K22" s="20">
        <v>8</v>
      </c>
      <c r="L22" s="267">
        <v>22.222222222222221</v>
      </c>
      <c r="N22" s="20">
        <v>8</v>
      </c>
      <c r="O22" s="267">
        <v>22.222222222222221</v>
      </c>
      <c r="Q22" s="20">
        <v>9</v>
      </c>
      <c r="R22" s="267">
        <v>25</v>
      </c>
      <c r="T22" s="20">
        <v>9</v>
      </c>
      <c r="U22" s="267">
        <v>25</v>
      </c>
      <c r="W22" s="20">
        <v>8</v>
      </c>
      <c r="X22" s="267">
        <v>22.222222222222221</v>
      </c>
      <c r="Z22" s="20">
        <v>8</v>
      </c>
      <c r="AA22" s="267">
        <v>22.222222222222221</v>
      </c>
    </row>
    <row r="23" spans="2:27" x14ac:dyDescent="0.2">
      <c r="B23" s="5" t="s">
        <v>335</v>
      </c>
      <c r="C23" s="5"/>
      <c r="D23" s="5"/>
      <c r="E23" s="5"/>
      <c r="F23" s="5"/>
      <c r="G23" s="5"/>
      <c r="H23" s="269">
        <v>75</v>
      </c>
      <c r="I23" s="270">
        <v>220.58823529411765</v>
      </c>
      <c r="K23" s="19">
        <v>37</v>
      </c>
      <c r="L23" s="270">
        <v>102.77777777777777</v>
      </c>
      <c r="N23" s="19">
        <v>37</v>
      </c>
      <c r="O23" s="270">
        <v>102.77777777777777</v>
      </c>
      <c r="Q23" s="19">
        <v>37</v>
      </c>
      <c r="R23" s="270">
        <v>102.77777777777777</v>
      </c>
      <c r="T23" s="19">
        <v>40</v>
      </c>
      <c r="U23" s="270">
        <v>111.11111111111111</v>
      </c>
      <c r="W23" s="19">
        <v>38</v>
      </c>
      <c r="X23" s="270">
        <v>105.55555555555556</v>
      </c>
      <c r="Z23" s="19">
        <v>39</v>
      </c>
      <c r="AA23" s="270">
        <v>108.33333333333333</v>
      </c>
    </row>
    <row r="24" spans="2:27" x14ac:dyDescent="0.2">
      <c r="B24" s="5" t="s">
        <v>532</v>
      </c>
      <c r="C24" s="5"/>
      <c r="D24" s="5"/>
      <c r="E24" s="5"/>
      <c r="F24" s="5"/>
      <c r="G24" s="5"/>
      <c r="H24" s="269">
        <v>34</v>
      </c>
      <c r="I24" s="270">
        <v>100</v>
      </c>
      <c r="K24" s="269">
        <v>36</v>
      </c>
      <c r="L24" s="270">
        <v>100</v>
      </c>
      <c r="N24" s="269">
        <v>36</v>
      </c>
      <c r="O24" s="270">
        <v>100</v>
      </c>
      <c r="Q24" s="269">
        <v>36</v>
      </c>
      <c r="R24" s="270">
        <v>100</v>
      </c>
      <c r="T24" s="269">
        <v>36</v>
      </c>
      <c r="U24" s="270">
        <v>100</v>
      </c>
      <c r="W24" s="269">
        <v>36</v>
      </c>
      <c r="X24" s="270">
        <v>100</v>
      </c>
      <c r="Z24" s="269">
        <v>36</v>
      </c>
      <c r="AA24" s="270">
        <v>100</v>
      </c>
    </row>
    <row r="25" spans="2:27" x14ac:dyDescent="0.2">
      <c r="C25" s="261"/>
      <c r="D25" s="261"/>
    </row>
    <row r="26" spans="2:27" x14ac:dyDescent="0.2">
      <c r="B26" s="255" t="s">
        <v>539</v>
      </c>
      <c r="C26" s="5"/>
      <c r="D26" s="271"/>
      <c r="E26" s="256" t="s">
        <v>331</v>
      </c>
      <c r="F26" s="257" t="s">
        <v>7</v>
      </c>
    </row>
    <row r="27" spans="2:27" x14ac:dyDescent="0.2">
      <c r="B27" s="259" t="s">
        <v>540</v>
      </c>
      <c r="C27" s="272"/>
      <c r="D27" s="226"/>
      <c r="E27" s="268">
        <v>7</v>
      </c>
      <c r="F27" s="263">
        <v>6.25</v>
      </c>
    </row>
    <row r="28" spans="2:27" x14ac:dyDescent="0.2">
      <c r="B28" s="260" t="s">
        <v>541</v>
      </c>
      <c r="C28" s="11"/>
      <c r="D28" s="227"/>
      <c r="E28" s="268">
        <v>3</v>
      </c>
      <c r="F28" s="263">
        <v>2.6785714285714302</v>
      </c>
    </row>
    <row r="29" spans="2:27" x14ac:dyDescent="0.2">
      <c r="B29" s="258" t="s">
        <v>542</v>
      </c>
      <c r="C29" s="4"/>
      <c r="D29" s="228"/>
      <c r="E29" s="273">
        <v>2</v>
      </c>
      <c r="F29" s="274">
        <v>1.78571428571429</v>
      </c>
    </row>
    <row r="31" spans="2:27" x14ac:dyDescent="0.2">
      <c r="B31" s="253" t="s">
        <v>533</v>
      </c>
      <c r="C31" s="261"/>
      <c r="D31" s="261"/>
    </row>
    <row r="32" spans="2:27" x14ac:dyDescent="0.2">
      <c r="B32" s="255"/>
      <c r="C32" s="256" t="s">
        <v>331</v>
      </c>
      <c r="D32" s="257" t="s">
        <v>7</v>
      </c>
    </row>
    <row r="33" spans="2:4" x14ac:dyDescent="0.2">
      <c r="B33" s="253" t="s">
        <v>534</v>
      </c>
      <c r="C33" s="262">
        <v>3</v>
      </c>
      <c r="D33" s="263">
        <v>8.8235294117647065</v>
      </c>
    </row>
    <row r="34" spans="2:4" x14ac:dyDescent="0.2">
      <c r="B34" s="253" t="s">
        <v>535</v>
      </c>
      <c r="C34" s="262">
        <v>9</v>
      </c>
      <c r="D34" s="263">
        <v>26.47058823529412</v>
      </c>
    </row>
    <row r="35" spans="2:4" x14ac:dyDescent="0.2">
      <c r="B35" s="253" t="s">
        <v>536</v>
      </c>
      <c r="C35" s="262">
        <v>9</v>
      </c>
      <c r="D35" s="263">
        <v>26.47058823529412</v>
      </c>
    </row>
    <row r="36" spans="2:4" x14ac:dyDescent="0.2">
      <c r="B36" s="253" t="s">
        <v>537</v>
      </c>
      <c r="C36" s="262">
        <v>7</v>
      </c>
      <c r="D36" s="263">
        <v>20.588235294117645</v>
      </c>
    </row>
    <row r="37" spans="2:4" x14ac:dyDescent="0.2">
      <c r="B37" s="253" t="s">
        <v>538</v>
      </c>
      <c r="C37" s="262">
        <v>5</v>
      </c>
      <c r="D37" s="263">
        <v>14.705882352941178</v>
      </c>
    </row>
    <row r="38" spans="2:4" x14ac:dyDescent="0.2">
      <c r="B38" s="253" t="s">
        <v>334</v>
      </c>
      <c r="C38" s="262">
        <v>1</v>
      </c>
      <c r="D38" s="263">
        <v>2.9411764705882351</v>
      </c>
    </row>
    <row r="39" spans="2:4" x14ac:dyDescent="0.2">
      <c r="B39" s="255" t="s">
        <v>335</v>
      </c>
      <c r="C39" s="275">
        <v>34</v>
      </c>
      <c r="D39" s="265">
        <v>100</v>
      </c>
    </row>
  </sheetData>
  <mergeCells count="1">
    <mergeCell ref="B17:G17"/>
  </mergeCells>
  <phoneticPr fontId="9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workbookViewId="0">
      <selection activeCell="D31" sqref="D31"/>
    </sheetView>
  </sheetViews>
  <sheetFormatPr defaultColWidth="8.88671875" defaultRowHeight="13.2" x14ac:dyDescent="0.2"/>
  <cols>
    <col min="1" max="1" width="3.44140625" style="3" customWidth="1"/>
    <col min="2" max="2" width="35.21875" style="3" customWidth="1"/>
    <col min="3" max="4" width="8.88671875" style="3"/>
    <col min="5" max="5" width="2.21875" style="3" customWidth="1"/>
    <col min="6" max="16384" width="8.88671875" style="3"/>
  </cols>
  <sheetData>
    <row r="1" spans="2:7" ht="16.2" x14ac:dyDescent="0.2">
      <c r="B1" s="77" t="s">
        <v>197</v>
      </c>
      <c r="C1" s="78"/>
      <c r="D1" s="78"/>
    </row>
    <row r="2" spans="2:7" ht="16.2" x14ac:dyDescent="0.2">
      <c r="B2" s="77"/>
      <c r="C2" s="78"/>
      <c r="D2" s="78"/>
    </row>
    <row r="3" spans="2:7" x14ac:dyDescent="0.2">
      <c r="B3" s="79" t="s">
        <v>198</v>
      </c>
      <c r="C3" s="78"/>
      <c r="D3" s="78"/>
      <c r="E3" s="78"/>
      <c r="F3" s="78"/>
      <c r="G3" s="78"/>
    </row>
    <row r="4" spans="2:7" x14ac:dyDescent="0.2">
      <c r="B4" s="79"/>
      <c r="C4" s="78" t="s">
        <v>3</v>
      </c>
      <c r="D4" s="78"/>
      <c r="E4" s="78"/>
      <c r="F4" s="3" t="s">
        <v>4</v>
      </c>
      <c r="G4" s="78"/>
    </row>
    <row r="5" spans="2:7" x14ac:dyDescent="0.2">
      <c r="B5" s="80"/>
      <c r="C5" s="81" t="s">
        <v>199</v>
      </c>
      <c r="D5" s="82" t="s">
        <v>7</v>
      </c>
      <c r="E5" s="83"/>
      <c r="F5" s="81" t="s">
        <v>199</v>
      </c>
      <c r="G5" s="82" t="s">
        <v>7</v>
      </c>
    </row>
    <row r="6" spans="2:7" x14ac:dyDescent="0.2">
      <c r="B6" s="79" t="s">
        <v>200</v>
      </c>
      <c r="C6" s="48">
        <v>32</v>
      </c>
      <c r="D6" s="49">
        <v>94.117647058823522</v>
      </c>
      <c r="E6" s="49"/>
      <c r="F6" s="48">
        <v>33</v>
      </c>
      <c r="G6" s="49">
        <v>91.666666666666657</v>
      </c>
    </row>
    <row r="7" spans="2:7" x14ac:dyDescent="0.2">
      <c r="B7" s="79" t="s">
        <v>201</v>
      </c>
      <c r="C7" s="48">
        <v>2</v>
      </c>
      <c r="D7" s="49">
        <v>5.8823529411764701</v>
      </c>
      <c r="E7" s="49"/>
      <c r="F7" s="48">
        <v>3</v>
      </c>
      <c r="G7" s="49">
        <v>8.3333333333333321</v>
      </c>
    </row>
    <row r="8" spans="2:7" x14ac:dyDescent="0.2">
      <c r="B8" s="79" t="s">
        <v>202</v>
      </c>
      <c r="C8" s="48">
        <v>0</v>
      </c>
      <c r="D8" s="49">
        <v>0</v>
      </c>
      <c r="E8" s="49"/>
      <c r="F8" s="48">
        <v>0</v>
      </c>
      <c r="G8" s="49">
        <v>0</v>
      </c>
    </row>
    <row r="9" spans="2:7" x14ac:dyDescent="0.2">
      <c r="B9" s="80" t="s">
        <v>203</v>
      </c>
      <c r="C9" s="51">
        <v>34</v>
      </c>
      <c r="D9" s="52">
        <v>100</v>
      </c>
      <c r="E9" s="87"/>
      <c r="F9" s="51">
        <v>36</v>
      </c>
      <c r="G9" s="52">
        <v>100</v>
      </c>
    </row>
    <row r="10" spans="2:7" x14ac:dyDescent="0.2">
      <c r="B10" s="79"/>
      <c r="C10" s="78"/>
      <c r="D10" s="78"/>
    </row>
    <row r="11" spans="2:7" x14ac:dyDescent="0.2">
      <c r="B11" s="79" t="s">
        <v>204</v>
      </c>
      <c r="C11" s="78"/>
      <c r="D11" s="78"/>
    </row>
    <row r="12" spans="2:7" x14ac:dyDescent="0.2">
      <c r="B12" s="79"/>
      <c r="C12" s="78"/>
      <c r="D12" s="78"/>
    </row>
    <row r="13" spans="2:7" x14ac:dyDescent="0.2">
      <c r="B13" s="80"/>
      <c r="C13" s="81" t="s">
        <v>177</v>
      </c>
      <c r="D13" s="82" t="s">
        <v>7</v>
      </c>
      <c r="F13" s="81" t="s">
        <v>177</v>
      </c>
      <c r="G13" s="82" t="s">
        <v>7</v>
      </c>
    </row>
    <row r="14" spans="2:7" x14ac:dyDescent="0.2">
      <c r="B14" s="79" t="s">
        <v>205</v>
      </c>
      <c r="C14" s="48">
        <v>5</v>
      </c>
      <c r="D14" s="49">
        <v>15.151515151515152</v>
      </c>
      <c r="F14" s="48">
        <v>5</v>
      </c>
      <c r="G14" s="49">
        <v>3.5971223021582732</v>
      </c>
    </row>
    <row r="15" spans="2:7" x14ac:dyDescent="0.2">
      <c r="B15" s="79" t="s">
        <v>206</v>
      </c>
      <c r="C15" s="48">
        <v>2</v>
      </c>
      <c r="D15" s="49">
        <v>9.0909090909090917</v>
      </c>
      <c r="F15" s="48">
        <v>3</v>
      </c>
      <c r="G15" s="49">
        <v>2.1582733812949639</v>
      </c>
    </row>
    <row r="16" spans="2:7" x14ac:dyDescent="0.2">
      <c r="B16" s="79" t="s">
        <v>207</v>
      </c>
      <c r="C16" s="48">
        <v>10</v>
      </c>
      <c r="D16" s="49">
        <v>30.303030303030305</v>
      </c>
      <c r="F16" s="48">
        <v>11</v>
      </c>
      <c r="G16" s="49">
        <v>7.9136690647482011</v>
      </c>
    </row>
    <row r="17" spans="2:7" x14ac:dyDescent="0.2">
      <c r="B17" s="79" t="s">
        <v>208</v>
      </c>
      <c r="C17" s="48">
        <v>2</v>
      </c>
      <c r="D17" s="49">
        <v>6.0606060606060606</v>
      </c>
      <c r="F17" s="48">
        <v>3</v>
      </c>
      <c r="G17" s="49">
        <v>2.1582733812949639</v>
      </c>
    </row>
    <row r="18" spans="2:7" x14ac:dyDescent="0.2">
      <c r="B18" s="79" t="s">
        <v>209</v>
      </c>
      <c r="C18" s="48">
        <v>9</v>
      </c>
      <c r="D18" s="49">
        <v>27.27272727272727</v>
      </c>
      <c r="F18" s="48">
        <v>10</v>
      </c>
      <c r="G18" s="49">
        <v>7.1942446043165464</v>
      </c>
    </row>
    <row r="19" spans="2:7" x14ac:dyDescent="0.2">
      <c r="B19" s="79" t="s">
        <v>210</v>
      </c>
      <c r="C19" s="48">
        <v>0</v>
      </c>
      <c r="D19" s="49">
        <v>0</v>
      </c>
      <c r="F19" s="48">
        <v>0</v>
      </c>
      <c r="G19" s="49">
        <v>0</v>
      </c>
    </row>
    <row r="20" spans="2:7" x14ac:dyDescent="0.2">
      <c r="B20" s="79" t="s">
        <v>211</v>
      </c>
      <c r="C20" s="48">
        <v>4</v>
      </c>
      <c r="D20" s="49">
        <v>12.121212121212121</v>
      </c>
      <c r="F20" s="48">
        <v>3</v>
      </c>
      <c r="G20" s="49">
        <v>2.1582733812949639</v>
      </c>
    </row>
    <row r="21" spans="2:7" x14ac:dyDescent="0.2">
      <c r="B21" s="79" t="s">
        <v>202</v>
      </c>
      <c r="C21" s="48">
        <v>0</v>
      </c>
      <c r="D21" s="49">
        <v>0</v>
      </c>
      <c r="F21" s="48">
        <v>0</v>
      </c>
      <c r="G21" s="49">
        <v>0</v>
      </c>
    </row>
    <row r="22" spans="2:7" x14ac:dyDescent="0.2">
      <c r="B22" s="80" t="s">
        <v>203</v>
      </c>
      <c r="C22" s="51">
        <v>32</v>
      </c>
      <c r="D22" s="52">
        <v>100</v>
      </c>
      <c r="F22" s="51">
        <v>35</v>
      </c>
      <c r="G22" s="53">
        <v>25.179856115107913</v>
      </c>
    </row>
    <row r="23" spans="2:7" x14ac:dyDescent="0.2">
      <c r="B23" s="84" t="s">
        <v>212</v>
      </c>
      <c r="C23" s="61">
        <v>32</v>
      </c>
      <c r="D23" s="52">
        <v>100</v>
      </c>
      <c r="F23" s="63">
        <v>139</v>
      </c>
      <c r="G23" s="53">
        <v>100</v>
      </c>
    </row>
    <row r="24" spans="2:7" x14ac:dyDescent="0.2">
      <c r="B24" s="85"/>
      <c r="C24" s="88"/>
      <c r="D24" s="89"/>
    </row>
    <row r="25" spans="2:7" x14ac:dyDescent="0.2">
      <c r="B25" s="86" t="s">
        <v>213</v>
      </c>
      <c r="C25" s="78"/>
      <c r="D25" s="78"/>
    </row>
  </sheetData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表紙</vt:lpstr>
      <vt:lpstr>問1-1</vt:lpstr>
      <vt:lpstr>問1-2</vt:lpstr>
      <vt:lpstr>問1-3</vt:lpstr>
      <vt:lpstr>問1-4</vt:lpstr>
      <vt:lpstr>問1-5</vt:lpstr>
      <vt:lpstr>問1-6</vt:lpstr>
      <vt:lpstr>問1-7</vt:lpstr>
      <vt:lpstr>問2-1・2</vt:lpstr>
      <vt:lpstr>問2-3～7</vt:lpstr>
      <vt:lpstr>問2-8・9</vt:lpstr>
      <vt:lpstr>問2-10</vt:lpstr>
      <vt:lpstr>問2-11</vt:lpstr>
      <vt:lpstr>問2-12～16</vt:lpstr>
      <vt:lpstr>問2-17,18</vt:lpstr>
      <vt:lpstr>問2-19～21</vt:lpstr>
      <vt:lpstr>問2-22</vt:lpstr>
      <vt:lpstr>問2-23～25</vt:lpstr>
      <vt:lpstr>問2-26</vt:lpstr>
      <vt:lpstr>問2-27</vt:lpstr>
      <vt:lpstr>問2-28</vt:lpstr>
      <vt:lpstr>問3－1～3</vt:lpstr>
      <vt:lpstr>問3－4，5</vt:lpstr>
      <vt:lpstr>問3－6</vt:lpstr>
      <vt:lpstr>問3－7</vt:lpstr>
      <vt:lpstr>問3－8</vt:lpstr>
      <vt:lpstr>問3－9</vt:lpstr>
      <vt:lpstr>問3－10</vt:lpstr>
      <vt:lpstr>問4－1</vt:lpstr>
      <vt:lpstr>問4－2</vt:lpstr>
      <vt:lpstr>問4－3</vt:lpstr>
      <vt:lpstr>問4－4</vt:lpstr>
      <vt:lpstr>問4－5</vt:lpstr>
      <vt:lpstr>問4－6(1)</vt:lpstr>
      <vt:lpstr>問4－6(2)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Akira NAGAE</dc:creator>
  <cp:lastModifiedBy>Akira NAGAE</cp:lastModifiedBy>
  <dcterms:created xsi:type="dcterms:W3CDTF">2016-12-26T03:26:20Z</dcterms:created>
  <dcterms:modified xsi:type="dcterms:W3CDTF">2017-03-12T06:02:05Z</dcterms:modified>
</cp:coreProperties>
</file>