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720" yWindow="330" windowWidth="18075" windowHeight="11595"/>
  </bookViews>
  <sheets>
    <sheet name="表紙" sheetId="7" r:id="rId1"/>
    <sheet name="問1" sheetId="1" r:id="rId2"/>
    <sheet name="問2～4" sheetId="2" r:id="rId3"/>
    <sheet name="問5" sheetId="3" r:id="rId4"/>
    <sheet name="問6～7" sheetId="4" r:id="rId5"/>
    <sheet name="問8～9" sheetId="5" r:id="rId6"/>
    <sheet name="問10" sheetId="6" r:id="rId7"/>
  </sheets>
  <definedNames>
    <definedName name="_xlnm.Print_Area" localSheetId="0">表紙!$A$1:$E$45</definedName>
    <definedName name="_xlnm.Print_Area" localSheetId="6">問10!$A$1:$U$59</definedName>
    <definedName name="_xlnm.Print_Area" localSheetId="4">'問6～7'!$A$1:$C$47</definedName>
    <definedName name="_xlnm.Print_Area" localSheetId="5">'問8～9'!$A$1:$C$47</definedName>
  </definedNames>
  <calcPr calcId="125725"/>
</workbook>
</file>

<file path=xl/calcChain.xml><?xml version="1.0" encoding="utf-8"?>
<calcChain xmlns="http://schemas.openxmlformats.org/spreadsheetml/2006/main">
  <c r="T54" i="6"/>
  <c r="T55"/>
  <c r="T56"/>
  <c r="T57"/>
  <c r="T53"/>
  <c r="R54"/>
  <c r="R55"/>
  <c r="R56"/>
  <c r="R57"/>
  <c r="R53"/>
  <c r="M54"/>
  <c r="M55"/>
  <c r="M56"/>
  <c r="M57"/>
  <c r="M53"/>
  <c r="K54"/>
  <c r="K55"/>
  <c r="K56"/>
  <c r="K57"/>
  <c r="K53"/>
  <c r="F54"/>
  <c r="F55"/>
  <c r="F56"/>
  <c r="F57"/>
  <c r="F53"/>
  <c r="D54"/>
  <c r="D55"/>
  <c r="D56"/>
  <c r="D57"/>
  <c r="D53"/>
  <c r="S58"/>
  <c r="T58" s="1"/>
  <c r="Q58"/>
  <c r="R58" s="1"/>
  <c r="L58"/>
  <c r="M58" s="1"/>
  <c r="J58"/>
  <c r="K58" s="1"/>
  <c r="E58"/>
  <c r="F58" s="1"/>
  <c r="C58"/>
  <c r="D58" s="1"/>
  <c r="B40" i="5" l="1"/>
  <c r="C37" s="1"/>
  <c r="B40" i="4"/>
  <c r="C40" s="1"/>
  <c r="C39"/>
  <c r="C38"/>
  <c r="C37"/>
  <c r="C36"/>
  <c r="C35"/>
  <c r="C34"/>
  <c r="C39" i="5" l="1"/>
  <c r="C35"/>
  <c r="C38"/>
  <c r="C34"/>
  <c r="C40"/>
  <c r="C36"/>
  <c r="R14" i="6" l="1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13"/>
  <c r="C16" i="4"/>
  <c r="C17"/>
  <c r="C18"/>
  <c r="C19"/>
  <c r="C20"/>
  <c r="C21"/>
  <c r="C22"/>
  <c r="C23"/>
  <c r="C24"/>
  <c r="C25"/>
  <c r="C26"/>
  <c r="C27"/>
  <c r="C28"/>
  <c r="C29"/>
  <c r="C15"/>
  <c r="C35" i="2"/>
  <c r="C36"/>
  <c r="C37"/>
  <c r="C38"/>
  <c r="C39"/>
  <c r="C40"/>
  <c r="C41"/>
  <c r="C42"/>
  <c r="C43"/>
  <c r="C44"/>
  <c r="C45"/>
  <c r="C46"/>
  <c r="C47"/>
  <c r="C48"/>
  <c r="C34"/>
  <c r="B28"/>
  <c r="C26" s="1"/>
  <c r="B15"/>
  <c r="B8"/>
  <c r="C8" s="1"/>
  <c r="C27" l="1"/>
  <c r="C28"/>
  <c r="C25"/>
  <c r="C14"/>
  <c r="C5"/>
  <c r="C13"/>
  <c r="C6"/>
  <c r="C15"/>
  <c r="C7"/>
  <c r="C12"/>
  <c r="C4"/>
  <c r="S46" i="6"/>
  <c r="T44" s="1"/>
  <c r="Q46"/>
  <c r="R46" s="1"/>
  <c r="L46"/>
  <c r="M46" s="1"/>
  <c r="J46"/>
  <c r="K46" s="1"/>
  <c r="E46"/>
  <c r="F46" s="1"/>
  <c r="C46"/>
  <c r="D46" s="1"/>
  <c r="Q8"/>
  <c r="R8" s="1"/>
  <c r="J8"/>
  <c r="K5" s="1"/>
  <c r="C8"/>
  <c r="D8" s="1"/>
  <c r="B30" i="5"/>
  <c r="C18" s="1"/>
  <c r="B9"/>
  <c r="C7" s="1"/>
  <c r="B30" i="4"/>
  <c r="C30" s="1"/>
  <c r="B9"/>
  <c r="C9" s="1"/>
  <c r="B29" i="3"/>
  <c r="C28" s="1"/>
  <c r="B52"/>
  <c r="C52" s="1"/>
  <c r="B13"/>
  <c r="C13" s="1"/>
  <c r="B49" i="2"/>
  <c r="C49" s="1"/>
  <c r="K17" i="6" l="1"/>
  <c r="K13"/>
  <c r="K14"/>
  <c r="K38"/>
  <c r="K16"/>
  <c r="K15"/>
  <c r="T14"/>
  <c r="T16"/>
  <c r="T19"/>
  <c r="T18"/>
  <c r="T13"/>
  <c r="T15"/>
  <c r="T17"/>
  <c r="T20"/>
  <c r="K18"/>
  <c r="K19"/>
  <c r="K20"/>
  <c r="K23"/>
  <c r="K26"/>
  <c r="K22"/>
  <c r="K25"/>
  <c r="K33"/>
  <c r="K28"/>
  <c r="K24"/>
  <c r="K31"/>
  <c r="K34"/>
  <c r="K21"/>
  <c r="K27"/>
  <c r="K30"/>
  <c r="K37"/>
  <c r="K36"/>
  <c r="K29"/>
  <c r="K32"/>
  <c r="K39"/>
  <c r="K45"/>
  <c r="D14"/>
  <c r="D20"/>
  <c r="D19"/>
  <c r="D16"/>
  <c r="D18"/>
  <c r="D13"/>
  <c r="D15"/>
  <c r="D17"/>
  <c r="D21"/>
  <c r="D22"/>
  <c r="D23"/>
  <c r="D25"/>
  <c r="D26"/>
  <c r="D24"/>
  <c r="D29"/>
  <c r="D31"/>
  <c r="D27"/>
  <c r="D30"/>
  <c r="D34"/>
  <c r="D28"/>
  <c r="C15" i="5"/>
  <c r="C27"/>
  <c r="C23"/>
  <c r="C19"/>
  <c r="C24"/>
  <c r="C16"/>
  <c r="C29"/>
  <c r="C25"/>
  <c r="C21"/>
  <c r="C17"/>
  <c r="C28"/>
  <c r="C20"/>
  <c r="C30"/>
  <c r="C26"/>
  <c r="C22"/>
  <c r="C8"/>
  <c r="C5"/>
  <c r="C6"/>
  <c r="C9"/>
  <c r="C4"/>
  <c r="C43" i="3"/>
  <c r="C23"/>
  <c r="C7"/>
  <c r="T22" i="6"/>
  <c r="T21"/>
  <c r="T23"/>
  <c r="T25"/>
  <c r="T26"/>
  <c r="T31"/>
  <c r="T33"/>
  <c r="T35"/>
  <c r="T27"/>
  <c r="T28"/>
  <c r="T37"/>
  <c r="T24"/>
  <c r="T29"/>
  <c r="K40"/>
  <c r="K42"/>
  <c r="K41"/>
  <c r="K43"/>
  <c r="K44"/>
  <c r="K35"/>
  <c r="D35"/>
  <c r="D42"/>
  <c r="D36"/>
  <c r="D37"/>
  <c r="D38"/>
  <c r="D41"/>
  <c r="D45"/>
  <c r="D39"/>
  <c r="D43"/>
  <c r="D32"/>
  <c r="D33"/>
  <c r="D40"/>
  <c r="D44"/>
  <c r="R6"/>
  <c r="K7"/>
  <c r="D5"/>
  <c r="D6"/>
  <c r="K6"/>
  <c r="R7"/>
  <c r="K8"/>
  <c r="T39"/>
  <c r="T41"/>
  <c r="T43"/>
  <c r="T45"/>
  <c r="T46"/>
  <c r="R5"/>
  <c r="D7"/>
  <c r="T30"/>
  <c r="T32"/>
  <c r="T34"/>
  <c r="T36"/>
  <c r="T38"/>
  <c r="T40"/>
  <c r="T42"/>
  <c r="C4" i="4"/>
  <c r="C6"/>
  <c r="C8"/>
  <c r="C5"/>
  <c r="C7"/>
  <c r="C39" i="3"/>
  <c r="C47"/>
  <c r="C40"/>
  <c r="C44"/>
  <c r="C42"/>
  <c r="C50"/>
  <c r="C46"/>
  <c r="C48"/>
  <c r="C25"/>
  <c r="C27"/>
  <c r="C24"/>
  <c r="C26"/>
  <c r="C29"/>
  <c r="C6"/>
  <c r="C5"/>
  <c r="C9"/>
  <c r="C10"/>
  <c r="C11"/>
  <c r="C4"/>
  <c r="C41"/>
  <c r="C8"/>
  <c r="C45"/>
  <c r="C12"/>
  <c r="C49"/>
  <c r="C51"/>
</calcChain>
</file>

<file path=xl/sharedStrings.xml><?xml version="1.0" encoding="utf-8"?>
<sst xmlns="http://schemas.openxmlformats.org/spreadsheetml/2006/main" count="765" uniqueCount="182">
  <si>
    <t>通勤・通学</t>
    <rPh sb="0" eb="2">
      <t>ツウキン</t>
    </rPh>
    <rPh sb="3" eb="5">
      <t>ツウガク</t>
    </rPh>
    <phoneticPr fontId="1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</si>
  <si>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</si>
  <si>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</si>
  <si>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勉学</t>
    <rPh sb="0" eb="2">
      <t>ベンガク</t>
    </rPh>
    <phoneticPr fontId="1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</si>
  <si>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1"/>
  </si>
  <si>
    <t>仕事のある日</t>
    <rPh sb="0" eb="2">
      <t>シゴト</t>
    </rPh>
    <rPh sb="5" eb="6">
      <t>ヒ</t>
    </rPh>
    <phoneticPr fontId="1"/>
  </si>
  <si>
    <t>時間</t>
    <rPh sb="0" eb="2">
      <t>ジカン</t>
    </rPh>
    <phoneticPr fontId="1"/>
  </si>
  <si>
    <t>度数</t>
    <rPh sb="0" eb="2">
      <t>ドスウ</t>
    </rPh>
    <phoneticPr fontId="1"/>
  </si>
  <si>
    <t>％</t>
    <phoneticPr fontId="1"/>
  </si>
  <si>
    <t>無回答</t>
    <rPh sb="0" eb="3">
      <t>ムカイトウ</t>
    </rPh>
    <phoneticPr fontId="1"/>
  </si>
  <si>
    <t>総数</t>
    <rPh sb="0" eb="2">
      <t>ソウスウ</t>
    </rPh>
    <phoneticPr fontId="1"/>
  </si>
  <si>
    <t>分</t>
    <rPh sb="0" eb="1">
      <t>フン</t>
    </rPh>
    <phoneticPr fontId="1"/>
  </si>
  <si>
    <t>平均（0を含む）</t>
    <rPh sb="0" eb="2">
      <t>ヘイキン</t>
    </rPh>
    <rPh sb="5" eb="6">
      <t>フク</t>
    </rPh>
    <phoneticPr fontId="1"/>
  </si>
  <si>
    <t>標準偏差（0を含む）</t>
    <rPh sb="0" eb="2">
      <t>ヒョウジュン</t>
    </rPh>
    <rPh sb="2" eb="4">
      <t>ヘンサ</t>
    </rPh>
    <rPh sb="7" eb="8">
      <t>フク</t>
    </rPh>
    <phoneticPr fontId="1"/>
  </si>
  <si>
    <t>平均（0を含まない）</t>
    <rPh sb="0" eb="2">
      <t>ヘイキン</t>
    </rPh>
    <rPh sb="5" eb="6">
      <t>フク</t>
    </rPh>
    <phoneticPr fontId="1"/>
  </si>
  <si>
    <t>標準偏差（0を含まない）</t>
    <rPh sb="0" eb="2">
      <t>ヒョウジュン</t>
    </rPh>
    <rPh sb="2" eb="4">
      <t>ヘンサ</t>
    </rPh>
    <rPh sb="7" eb="8">
      <t>フク</t>
    </rPh>
    <phoneticPr fontId="1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</si>
  <si>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1"/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</si>
  <si>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</si>
  <si>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1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</si>
  <si>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1"/>
  </si>
  <si>
    <t>無効回答</t>
    <rPh sb="0" eb="2">
      <t>ムコウ</t>
    </rPh>
    <rPh sb="2" eb="4">
      <t>カイトウ</t>
    </rPh>
    <phoneticPr fontId="1"/>
  </si>
  <si>
    <t>受診・診療・リハビリ</t>
    <rPh sb="0" eb="2">
      <t>ジュシン</t>
    </rPh>
    <rPh sb="3" eb="5">
      <t>シンリョウ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</si>
  <si>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</si>
  <si>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</si>
  <si>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仕事をしている</t>
    <rPh sb="0" eb="2">
      <t>シゴト</t>
    </rPh>
    <phoneticPr fontId="1"/>
  </si>
  <si>
    <t>仕事をしていない</t>
    <rPh sb="0" eb="2">
      <t>シゴト</t>
    </rPh>
    <phoneticPr fontId="1"/>
  </si>
  <si>
    <t>自営業主</t>
    <rPh sb="0" eb="3">
      <t>ジエイギョウ</t>
    </rPh>
    <rPh sb="3" eb="4">
      <t>シュ</t>
    </rPh>
    <phoneticPr fontId="1"/>
  </si>
  <si>
    <t>家族従業者</t>
    <rPh sb="0" eb="2">
      <t>カゾク</t>
    </rPh>
    <rPh sb="2" eb="5">
      <t>ジュウギョウシャ</t>
    </rPh>
    <phoneticPr fontId="1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</si>
  <si>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1"/>
  </si>
  <si>
    <t>正規の職員・従業員</t>
    <rPh sb="0" eb="2">
      <t>セイキ</t>
    </rPh>
    <rPh sb="3" eb="5">
      <t>ショクイン</t>
    </rPh>
    <rPh sb="6" eb="9">
      <t>ジュウギョウイン</t>
    </rPh>
    <phoneticPr fontId="1"/>
  </si>
  <si>
    <t>パート・アルバイト</t>
    <phoneticPr fontId="1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</si>
  <si>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1"/>
  </si>
  <si>
    <t>契約社員・嘱託</t>
    <rPh sb="0" eb="2">
      <t>ケイヤク</t>
    </rPh>
    <rPh sb="2" eb="4">
      <t>シャイン</t>
    </rPh>
    <rPh sb="5" eb="7">
      <t>ショクタク</t>
    </rPh>
    <phoneticPr fontId="1"/>
  </si>
  <si>
    <t>家庭内職者</t>
    <rPh sb="0" eb="3">
      <t>カテイナイ</t>
    </rPh>
    <rPh sb="3" eb="4">
      <t>ショク</t>
    </rPh>
    <rPh sb="4" eb="5">
      <t>シャ</t>
    </rPh>
    <phoneticPr fontId="1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</si>
  <si>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1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</si>
  <si>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1"/>
  </si>
  <si>
    <t>トライアル雇用</t>
    <rPh sb="5" eb="7">
      <t>コヨウ</t>
    </rPh>
    <phoneticPr fontId="1"/>
  </si>
  <si>
    <t>インターン</t>
    <phoneticPr fontId="1"/>
  </si>
  <si>
    <t>その他の就労形態</t>
    <rPh sb="2" eb="3">
      <t>タ</t>
    </rPh>
    <rPh sb="4" eb="6">
      <t>シュウロウ</t>
    </rPh>
    <rPh sb="6" eb="8">
      <t>ケイタイ</t>
    </rPh>
    <phoneticPr fontId="1"/>
  </si>
  <si>
    <t>わからない</t>
    <phoneticPr fontId="1"/>
  </si>
  <si>
    <t>ある</t>
    <phoneticPr fontId="1"/>
  </si>
  <si>
    <t>ない</t>
    <phoneticPr fontId="1"/>
  </si>
  <si>
    <t>ある場合の期間について</t>
    <rPh sb="2" eb="4">
      <t>バアイ</t>
    </rPh>
    <rPh sb="5" eb="7">
      <t>キカン</t>
    </rPh>
    <phoneticPr fontId="1"/>
  </si>
  <si>
    <t>日数</t>
    <rPh sb="0" eb="2">
      <t>ニッスウ</t>
    </rPh>
    <phoneticPr fontId="1"/>
  </si>
  <si>
    <t>時間数</t>
    <rPh sb="0" eb="3">
      <t>ジカンスウ</t>
    </rPh>
    <phoneticPr fontId="1"/>
  </si>
  <si>
    <t>収入額</t>
    <rPh sb="0" eb="2">
      <t>シュウニュウ</t>
    </rPh>
    <rPh sb="2" eb="3">
      <t>ガク</t>
    </rPh>
    <phoneticPr fontId="1"/>
  </si>
  <si>
    <t>平均</t>
    <rPh sb="0" eb="2">
      <t>ヘイキン</t>
    </rPh>
    <phoneticPr fontId="1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</si>
  <si>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1"/>
  </si>
  <si>
    <t>標準偏差</t>
    <rPh sb="0" eb="2">
      <t>ヒョウジュン</t>
    </rPh>
    <rPh sb="2" eb="4">
      <t>ヘンサ</t>
    </rPh>
    <phoneticPr fontId="1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</si>
  <si>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1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</si>
  <si>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1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</si>
  <si>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1"/>
  </si>
  <si>
    <t>仕事をしていなかった</t>
    <rPh sb="0" eb="2">
      <t>シゴト</t>
    </rPh>
    <phoneticPr fontId="1"/>
  </si>
  <si>
    <t>労働時間数</t>
    <rPh sb="0" eb="2">
      <t>ロウドウ</t>
    </rPh>
    <rPh sb="2" eb="5">
      <t>ジカンスウ</t>
    </rPh>
    <phoneticPr fontId="1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</si>
  <si>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1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</si>
  <si>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1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</si>
  <si>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1"/>
  </si>
  <si>
    <t>いる場合の関係について</t>
    <rPh sb="2" eb="4">
      <t>バアイ</t>
    </rPh>
    <rPh sb="5" eb="7">
      <t>カンケイ</t>
    </rPh>
    <phoneticPr fontId="1"/>
  </si>
  <si>
    <t>配偶者</t>
    <rPh sb="0" eb="3">
      <t>ハイグウシャ</t>
    </rPh>
    <phoneticPr fontId="1"/>
  </si>
  <si>
    <t>息子</t>
    <rPh sb="0" eb="2">
      <t>ムスコ</t>
    </rPh>
    <phoneticPr fontId="1"/>
  </si>
  <si>
    <t>娘</t>
    <rPh sb="0" eb="1">
      <t>ムスメ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</si>
  <si>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</si>
  <si>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</si>
  <si>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義父</t>
    <rPh sb="0" eb="2">
      <t>ギフ</t>
    </rPh>
    <phoneticPr fontId="1"/>
  </si>
  <si>
    <t>義母</t>
    <rPh sb="0" eb="2">
      <t>ギボ</t>
    </rPh>
    <phoneticPr fontId="1"/>
  </si>
  <si>
    <t>兄弟</t>
    <rPh sb="0" eb="2">
      <t>キョウダイ</t>
    </rPh>
    <phoneticPr fontId="1"/>
  </si>
  <si>
    <t>姉妹</t>
    <rPh sb="0" eb="2">
      <t>シマイ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</si>
  <si>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</si>
  <si>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</si>
  <si>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娘の夫</t>
    <rPh sb="0" eb="1">
      <t>ムスメ</t>
    </rPh>
    <rPh sb="2" eb="3">
      <t>オット</t>
    </rPh>
    <phoneticPr fontId="1"/>
  </si>
  <si>
    <t>息子の妻</t>
    <rPh sb="0" eb="2">
      <t>ムスコ</t>
    </rPh>
    <rPh sb="3" eb="4">
      <t>ツマ</t>
    </rPh>
    <phoneticPr fontId="1"/>
  </si>
  <si>
    <t>その他の親戚</t>
    <rPh sb="2" eb="3">
      <t>タ</t>
    </rPh>
    <rPh sb="4" eb="6">
      <t>シンセキ</t>
    </rPh>
    <phoneticPr fontId="1"/>
  </si>
  <si>
    <t>恋人</t>
    <rPh sb="0" eb="2">
      <t>コイビト</t>
    </rPh>
    <phoneticPr fontId="1"/>
  </si>
  <si>
    <t>友人</t>
    <rPh sb="0" eb="2">
      <t>ユウジン</t>
    </rPh>
    <phoneticPr fontId="1"/>
  </si>
  <si>
    <t>近所の人</t>
    <rPh sb="0" eb="2">
      <t>キンジョ</t>
    </rPh>
    <rPh sb="3" eb="4">
      <t>ヒト</t>
    </rPh>
    <phoneticPr fontId="1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</si>
  <si>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1"/>
  </si>
  <si>
    <t>ヘルパー（制度利用）</t>
    <rPh sb="5" eb="7">
      <t>セイド</t>
    </rPh>
    <rPh sb="7" eb="9">
      <t>リヨウ</t>
    </rPh>
    <phoneticPr fontId="1"/>
  </si>
  <si>
    <t>ヘルパー（それ以外）</t>
    <rPh sb="7" eb="9">
      <t>イガイ</t>
    </rPh>
    <phoneticPr fontId="1"/>
  </si>
  <si>
    <t>学校の先生</t>
    <rPh sb="0" eb="2">
      <t>ガッコウ</t>
    </rPh>
    <rPh sb="3" eb="5">
      <t>センセイ</t>
    </rPh>
    <phoneticPr fontId="1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</si>
  <si>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1"/>
  </si>
  <si>
    <t>福祉関係者</t>
    <rPh sb="0" eb="2">
      <t>フクシ</t>
    </rPh>
    <rPh sb="2" eb="4">
      <t>カンケイ</t>
    </rPh>
    <rPh sb="4" eb="5">
      <t>シャ</t>
    </rPh>
    <phoneticPr fontId="1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</si>
  <si>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1"/>
  </si>
  <si>
    <t>通訳者（それ以外）</t>
    <rPh sb="0" eb="3">
      <t>ツウヤクシャ</t>
    </rPh>
    <rPh sb="6" eb="8">
      <t>イガイ</t>
    </rPh>
    <phoneticPr fontId="1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</si>
  <si>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1"/>
  </si>
  <si>
    <t>筆記者（それ以外）</t>
    <rPh sb="0" eb="2">
      <t>ヒッキ</t>
    </rPh>
    <rPh sb="2" eb="3">
      <t>シャ</t>
    </rPh>
    <rPh sb="6" eb="8">
      <t>イガイ</t>
    </rPh>
    <phoneticPr fontId="1"/>
  </si>
  <si>
    <t>医療従事者</t>
    <rPh sb="0" eb="2">
      <t>イリョウ</t>
    </rPh>
    <rPh sb="2" eb="5">
      <t>ジュウジシャ</t>
    </rPh>
    <phoneticPr fontId="1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</si>
  <si>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1"/>
  </si>
  <si>
    <t>回答内容について</t>
    <rPh sb="0" eb="2">
      <t>カイトウ</t>
    </rPh>
    <rPh sb="2" eb="4">
      <t>ナイヨウ</t>
    </rPh>
    <phoneticPr fontId="1"/>
  </si>
  <si>
    <t>全項目無回答</t>
    <rPh sb="0" eb="3">
      <t>ゼンコウモク</t>
    </rPh>
    <rPh sb="3" eb="4">
      <t>ム</t>
    </rPh>
    <rPh sb="4" eb="6">
      <t>カイトウ</t>
    </rPh>
    <phoneticPr fontId="1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</si>
  <si>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1"/>
  </si>
  <si>
    <t>父親</t>
    <rPh sb="0" eb="2">
      <t>チチオヤ</t>
    </rPh>
    <phoneticPr fontId="1"/>
  </si>
  <si>
    <t>母親</t>
    <rPh sb="0" eb="2">
      <t>ハハオヤ</t>
    </rPh>
    <phoneticPr fontId="1"/>
  </si>
  <si>
    <t>調査票記入の内訳</t>
    <rPh sb="0" eb="3">
      <t>チョウサヒョウ</t>
    </rPh>
    <rPh sb="3" eb="5">
      <t>キニュウ</t>
    </rPh>
    <rPh sb="6" eb="8">
      <t>ウチワケ</t>
    </rPh>
    <phoneticPr fontId="1"/>
  </si>
  <si>
    <t>本人</t>
    <rPh sb="0" eb="2">
      <t>ホンニン</t>
    </rPh>
    <phoneticPr fontId="1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</si>
  <si>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1"/>
  </si>
  <si>
    <t>世帯員の続柄について</t>
    <rPh sb="0" eb="3">
      <t>セタイイン</t>
    </rPh>
    <rPh sb="4" eb="6">
      <t>ゾクガラ</t>
    </rPh>
    <phoneticPr fontId="1"/>
  </si>
  <si>
    <t>配偶者について</t>
    <rPh sb="0" eb="3">
      <t>ハイグウシャ</t>
    </rPh>
    <phoneticPr fontId="1"/>
  </si>
  <si>
    <t>配偶者あり</t>
    <rPh sb="0" eb="3">
      <t>ハイグウシャ</t>
    </rPh>
    <phoneticPr fontId="1"/>
  </si>
  <si>
    <t>未婚</t>
    <rPh sb="0" eb="2">
      <t>ミコン</t>
    </rPh>
    <phoneticPr fontId="1"/>
  </si>
  <si>
    <t>離別</t>
    <rPh sb="0" eb="2">
      <t>リベツ</t>
    </rPh>
    <phoneticPr fontId="1"/>
  </si>
  <si>
    <t>死別</t>
    <rPh sb="0" eb="2">
      <t>シベツ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</si>
  <si>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</si>
  <si>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</si>
  <si>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就労形態（複数回答）</t>
    <rPh sb="0" eb="2">
      <t>シュウロウ</t>
    </rPh>
    <rPh sb="2" eb="4">
      <t>ケイタイ</t>
    </rPh>
    <rPh sb="5" eb="7">
      <t>フクスウ</t>
    </rPh>
    <rPh sb="7" eb="9">
      <t>カイトウ</t>
    </rPh>
    <phoneticPr fontId="1"/>
  </si>
  <si>
    <t>コミュニケーションの方法について（複数回答）</t>
    <rPh sb="10" eb="12">
      <t>ホウホウ</t>
    </rPh>
    <rPh sb="17" eb="19">
      <t>フクスウ</t>
    </rPh>
    <rPh sb="19" eb="21">
      <t>カイトウ</t>
    </rPh>
    <phoneticPr fontId="1"/>
  </si>
  <si>
    <t>手話</t>
    <rPh sb="0" eb="2">
      <t>シュワ</t>
    </rPh>
    <phoneticPr fontId="1"/>
  </si>
  <si>
    <t>口話</t>
    <rPh sb="0" eb="1">
      <t>クチ</t>
    </rPh>
    <rPh sb="1" eb="2">
      <t>ハナシ</t>
    </rPh>
    <phoneticPr fontId="1"/>
  </si>
  <si>
    <t>筆談</t>
    <rPh sb="0" eb="2">
      <t>ヒツダン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</si>
  <si>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</si>
  <si>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-</t>
    <phoneticPr fontId="1"/>
  </si>
  <si>
    <t>注）サンプル数が少ないため十分な統計的分析ができない個所には「－」を記した。</t>
    <rPh sb="0" eb="1">
      <t>チュウ</t>
    </rPh>
    <rPh sb="13" eb="15">
      <t>ジュウブン</t>
    </rPh>
    <rPh sb="16" eb="19">
      <t>トウケイテキ</t>
    </rPh>
    <rPh sb="19" eb="21">
      <t>ブンセキ</t>
    </rPh>
    <rPh sb="26" eb="28">
      <t>カショ</t>
    </rPh>
    <rPh sb="34" eb="35">
      <t>シル</t>
    </rPh>
    <phoneticPr fontId="1"/>
  </si>
  <si>
    <t>1つ以上の項目に回答記入がある</t>
    <rPh sb="2" eb="4">
      <t>イジョウ</t>
    </rPh>
    <rPh sb="5" eb="7">
      <t>コウモク</t>
    </rPh>
    <rPh sb="8" eb="10">
      <t>カイトウ</t>
    </rPh>
    <rPh sb="10" eb="12">
      <t>キニュウ</t>
    </rPh>
    <phoneticPr fontId="1"/>
  </si>
  <si>
    <t>0分</t>
    <rPh sb="1" eb="2">
      <t>フン</t>
    </rPh>
    <phoneticPr fontId="1"/>
  </si>
  <si>
    <t>問1　活動時間について</t>
    <rPh sb="0" eb="1">
      <t>トイ</t>
    </rPh>
    <rPh sb="3" eb="5">
      <t>カツドウ</t>
    </rPh>
    <rPh sb="5" eb="7">
      <t>ジカン</t>
    </rPh>
    <phoneticPr fontId="1"/>
  </si>
  <si>
    <t>問2　長期の健康問題や障害があるかどうか</t>
    <rPh sb="0" eb="1">
      <t>トイ</t>
    </rPh>
    <rPh sb="3" eb="5">
      <t>チョウキ</t>
    </rPh>
    <rPh sb="6" eb="8">
      <t>ケンコウ</t>
    </rPh>
    <rPh sb="8" eb="10">
      <t>モンダイ</t>
    </rPh>
    <rPh sb="11" eb="13">
      <t>ショウガイ</t>
    </rPh>
    <phoneticPr fontId="1"/>
  </si>
  <si>
    <t>問3　仕事をしているかどうか</t>
    <rPh sb="0" eb="1">
      <t>トイ</t>
    </rPh>
    <rPh sb="3" eb="5">
      <t>シゴト</t>
    </rPh>
    <phoneticPr fontId="1"/>
  </si>
  <si>
    <t>問4　調査時点の仕事の就労形態について（複数回答）</t>
    <rPh sb="0" eb="1">
      <t>トイ</t>
    </rPh>
    <rPh sb="3" eb="5">
      <t>チョウサ</t>
    </rPh>
    <rPh sb="5" eb="7">
      <t>ジテン</t>
    </rPh>
    <rPh sb="8" eb="10">
      <t>シゴト</t>
    </rPh>
    <rPh sb="11" eb="13">
      <t>シュウロウ</t>
    </rPh>
    <rPh sb="13" eb="15">
      <t>ケイタイ</t>
    </rPh>
    <rPh sb="20" eb="22">
      <t>フクスウ</t>
    </rPh>
    <rPh sb="22" eb="24">
      <t>カイトウ</t>
    </rPh>
    <phoneticPr fontId="1"/>
  </si>
  <si>
    <t>（注）集計対象は問3で「仕事をしている」を選んだ場合</t>
    <rPh sb="1" eb="2">
      <t>チュウ</t>
    </rPh>
    <rPh sb="8" eb="9">
      <t>トイ</t>
    </rPh>
    <rPh sb="12" eb="14">
      <t>シゴト</t>
    </rPh>
    <rPh sb="21" eb="22">
      <t>エラ</t>
    </rPh>
    <rPh sb="24" eb="26">
      <t>バアイ</t>
    </rPh>
    <phoneticPr fontId="1"/>
  </si>
  <si>
    <t>10年未満</t>
    <rPh sb="2" eb="3">
      <t>ネン</t>
    </rPh>
    <rPh sb="3" eb="5">
      <t>ミマン</t>
    </rPh>
    <phoneticPr fontId="1"/>
  </si>
  <si>
    <t>10年以上</t>
    <rPh sb="2" eb="5">
      <t>ネンイジョウ</t>
    </rPh>
    <phoneticPr fontId="1"/>
  </si>
  <si>
    <t>問5　2009年6月1週に働いた日数、時間、収入について</t>
    <rPh sb="0" eb="1">
      <t>トイ</t>
    </rPh>
    <rPh sb="7" eb="8">
      <t>ネン</t>
    </rPh>
    <rPh sb="9" eb="10">
      <t>ガツ</t>
    </rPh>
    <rPh sb="11" eb="12">
      <t>シュウ</t>
    </rPh>
    <rPh sb="13" eb="14">
      <t>ハタラ</t>
    </rPh>
    <rPh sb="16" eb="18">
      <t>ニッスウ</t>
    </rPh>
    <rPh sb="19" eb="21">
      <t>ジカン</t>
    </rPh>
    <rPh sb="22" eb="24">
      <t>シュウニュウ</t>
    </rPh>
    <phoneticPr fontId="1"/>
  </si>
  <si>
    <t>1万円未満</t>
    <rPh sb="1" eb="3">
      <t>マンエン</t>
    </rPh>
    <rPh sb="3" eb="5">
      <t>ミマン</t>
    </rPh>
    <phoneticPr fontId="1"/>
  </si>
  <si>
    <t>問6　2008年6月1日現在での仕事の状況について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</si>
  <si>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問7　2008年6月1日当時の就労形態と週当たりの労働時間数について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</si>
  <si>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（注）集計対象は問6で「仕事をしていなかった」以外を選んだ場合</t>
    <rPh sb="1" eb="2">
      <t>チュウ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</si>
  <si>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問8　2005年6月1日現在での仕事の状況について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</si>
  <si>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（注）集計対象は問8で「仕事をしていなかった」以外を選んだ場合</t>
    <rPh sb="1" eb="2">
      <t>チュウ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</si>
  <si>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問9　2005年6月1日当時の就労形態と週当たりの労働時間数について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</si>
  <si>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問10　以下の内容に当てはまる人について</t>
    <rPh sb="0" eb="1">
      <t>トイ</t>
    </rPh>
    <rPh sb="4" eb="6">
      <t>イカ</t>
    </rPh>
    <rPh sb="7" eb="9">
      <t>ナイヨウ</t>
    </rPh>
    <rPh sb="10" eb="11">
      <t>ア</t>
    </rPh>
    <rPh sb="15" eb="16">
      <t>ヒト</t>
    </rPh>
    <phoneticPr fontId="1"/>
  </si>
  <si>
    <t>1番目</t>
    <rPh sb="1" eb="3">
      <t>バンメ</t>
    </rPh>
    <phoneticPr fontId="1"/>
  </si>
  <si>
    <t>2番目</t>
    <rPh sb="1" eb="3">
      <t>バンメ</t>
    </rPh>
    <phoneticPr fontId="1"/>
  </si>
  <si>
    <t>2番目（複数回答）</t>
    <rPh sb="1" eb="3">
      <t>バンメ</t>
    </rPh>
    <phoneticPr fontId="1"/>
  </si>
  <si>
    <t>（注1）2番目の無回答には、「回答拒否」と「いない」の両方を含む</t>
    <rPh sb="1" eb="2">
      <t>チュウ</t>
    </rPh>
    <rPh sb="5" eb="7">
      <t>バンメ</t>
    </rPh>
    <rPh sb="8" eb="11">
      <t>ムカイトウ</t>
    </rPh>
    <rPh sb="15" eb="17">
      <t>カイトウ</t>
    </rPh>
    <rPh sb="17" eb="19">
      <t>キョヒ</t>
    </rPh>
    <rPh sb="27" eb="29">
      <t>リョウホウ</t>
    </rPh>
    <rPh sb="30" eb="31">
      <t>フク</t>
    </rPh>
    <phoneticPr fontId="1"/>
  </si>
  <si>
    <t>II</t>
    <phoneticPr fontId="1"/>
  </si>
  <si>
    <t>単純集計表（世帯員票）</t>
    <rPh sb="0" eb="2">
      <t>タンジュン</t>
    </rPh>
    <rPh sb="2" eb="4">
      <t>シュウケイ</t>
    </rPh>
    <rPh sb="4" eb="5">
      <t>ヒョウ</t>
    </rPh>
    <rPh sb="6" eb="9">
      <t>セタイイン</t>
    </rPh>
    <rPh sb="9" eb="10">
      <t>ヒョウ</t>
    </rPh>
    <phoneticPr fontId="1"/>
  </si>
  <si>
    <t>％</t>
    <phoneticPr fontId="1"/>
  </si>
  <si>
    <t>※以降の集計について、1つ以上回答のあったもののみを対象に行った。</t>
    <rPh sb="1" eb="3">
      <t>イコウ</t>
    </rPh>
    <rPh sb="4" eb="6">
      <t>シュウケイ</t>
    </rPh>
    <rPh sb="13" eb="15">
      <t>イジョウ</t>
    </rPh>
    <rPh sb="15" eb="17">
      <t>カイトウ</t>
    </rPh>
    <rPh sb="26" eb="28">
      <t>タイショウ</t>
    </rPh>
    <rPh sb="29" eb="30">
      <t>オコナ</t>
    </rPh>
    <phoneticPr fontId="1"/>
  </si>
  <si>
    <t>1分～</t>
    <phoneticPr fontId="1"/>
  </si>
  <si>
    <t>1分～30分未満</t>
    <rPh sb="5" eb="6">
      <t>プン</t>
    </rPh>
    <rPh sb="6" eb="8">
      <t>ミマン</t>
    </rPh>
    <phoneticPr fontId="1"/>
  </si>
  <si>
    <t>30分～1時間未満</t>
    <rPh sb="5" eb="7">
      <t>ジカン</t>
    </rPh>
    <rPh sb="7" eb="9">
      <t>ミマン</t>
    </rPh>
    <phoneticPr fontId="1"/>
  </si>
  <si>
    <t>1時間～1時間30分未満</t>
    <rPh sb="5" eb="7">
      <t>ジカン</t>
    </rPh>
    <rPh sb="9" eb="10">
      <t>プン</t>
    </rPh>
    <rPh sb="10" eb="12">
      <t>ミマン</t>
    </rPh>
    <phoneticPr fontId="1"/>
  </si>
  <si>
    <t>1時間30分～</t>
    <rPh sb="1" eb="3">
      <t>ジカン</t>
    </rPh>
    <phoneticPr fontId="1"/>
  </si>
  <si>
    <t>1分～1時間未満</t>
    <rPh sb="4" eb="6">
      <t>ジカン</t>
    </rPh>
    <rPh sb="6" eb="8">
      <t>ミマン</t>
    </rPh>
    <phoneticPr fontId="1"/>
  </si>
  <si>
    <t>1時間～</t>
    <rPh sb="1" eb="3">
      <t>ジカン</t>
    </rPh>
    <phoneticPr fontId="1"/>
  </si>
  <si>
    <t>2時間～</t>
    <phoneticPr fontId="1"/>
  </si>
  <si>
    <t>1分～</t>
    <phoneticPr fontId="1"/>
  </si>
  <si>
    <t>1分～4時間未満</t>
    <rPh sb="4" eb="6">
      <t>ジカン</t>
    </rPh>
    <rPh sb="6" eb="8">
      <t>ミマン</t>
    </rPh>
    <phoneticPr fontId="1"/>
  </si>
  <si>
    <t>9時間～</t>
    <phoneticPr fontId="1"/>
  </si>
  <si>
    <t>1分～2時間未満</t>
    <rPh sb="4" eb="6">
      <t>ジカン</t>
    </rPh>
    <rPh sb="6" eb="8">
      <t>ミマン</t>
    </rPh>
    <phoneticPr fontId="1"/>
  </si>
  <si>
    <t>4時間～</t>
    <phoneticPr fontId="1"/>
  </si>
  <si>
    <t>6時間～</t>
    <phoneticPr fontId="1"/>
  </si>
  <si>
    <t>3時間～</t>
    <phoneticPr fontId="1"/>
  </si>
  <si>
    <t>1～2時間未満</t>
    <rPh sb="3" eb="5">
      <t>ジカン</t>
    </rPh>
    <rPh sb="5" eb="7">
      <t>ミマン</t>
    </rPh>
    <phoneticPr fontId="1"/>
  </si>
  <si>
    <t>4～8時間未満</t>
    <rPh sb="3" eb="5">
      <t>ジカン</t>
    </rPh>
    <rPh sb="5" eb="7">
      <t>ミマン</t>
    </rPh>
    <phoneticPr fontId="1"/>
  </si>
  <si>
    <t>8～9時間未満</t>
    <rPh sb="3" eb="5">
      <t>ジカン</t>
    </rPh>
    <rPh sb="5" eb="7">
      <t>ミマン</t>
    </rPh>
    <phoneticPr fontId="1"/>
  </si>
  <si>
    <t>2～4時間未満</t>
    <rPh sb="3" eb="5">
      <t>ジカン</t>
    </rPh>
    <rPh sb="5" eb="7">
      <t>ミマン</t>
    </rPh>
    <phoneticPr fontId="1"/>
  </si>
  <si>
    <t>4～6時間未満</t>
    <rPh sb="3" eb="5">
      <t>ジカン</t>
    </rPh>
    <rPh sb="5" eb="7">
      <t>ミマン</t>
    </rPh>
    <phoneticPr fontId="1"/>
  </si>
  <si>
    <t>2～3時間未満</t>
    <rPh sb="3" eb="5">
      <t>ジカン</t>
    </rPh>
    <rPh sb="5" eb="7">
      <t>ミマン</t>
    </rPh>
    <phoneticPr fontId="1"/>
  </si>
  <si>
    <t>6～7時間未満</t>
    <rPh sb="3" eb="5">
      <t>ジカン</t>
    </rPh>
    <rPh sb="5" eb="7">
      <t>ミマン</t>
    </rPh>
    <phoneticPr fontId="1"/>
  </si>
  <si>
    <t>7～8時間未満</t>
    <rPh sb="3" eb="5">
      <t>ジカン</t>
    </rPh>
    <rPh sb="5" eb="7">
      <t>ミマン</t>
    </rPh>
    <phoneticPr fontId="1"/>
  </si>
  <si>
    <t>1分～30時間未満</t>
    <rPh sb="5" eb="7">
      <t>ジカン</t>
    </rPh>
    <rPh sb="7" eb="9">
      <t>ミマン</t>
    </rPh>
    <phoneticPr fontId="1"/>
  </si>
  <si>
    <t>50時間～</t>
    <phoneticPr fontId="1"/>
  </si>
  <si>
    <t>50万円～</t>
    <phoneticPr fontId="1"/>
  </si>
  <si>
    <t>1万～3万円未満</t>
    <rPh sb="4" eb="6">
      <t>マンエン</t>
    </rPh>
    <rPh sb="6" eb="8">
      <t>ミマン</t>
    </rPh>
    <phoneticPr fontId="1"/>
  </si>
  <si>
    <t>3万～5万円未満</t>
    <rPh sb="4" eb="6">
      <t>マンエン</t>
    </rPh>
    <rPh sb="6" eb="8">
      <t>ミマン</t>
    </rPh>
    <phoneticPr fontId="1"/>
  </si>
  <si>
    <t>5万～7万円未満</t>
    <rPh sb="4" eb="6">
      <t>マンエン</t>
    </rPh>
    <rPh sb="6" eb="8">
      <t>ミマン</t>
    </rPh>
    <phoneticPr fontId="1"/>
  </si>
  <si>
    <t>7万～10万円未満</t>
    <rPh sb="5" eb="7">
      <t>マンエン</t>
    </rPh>
    <rPh sb="7" eb="9">
      <t>ミマン</t>
    </rPh>
    <phoneticPr fontId="1"/>
  </si>
  <si>
    <t>10万～15万円未満</t>
    <rPh sb="6" eb="8">
      <t>マンエン</t>
    </rPh>
    <rPh sb="8" eb="10">
      <t>ミマン</t>
    </rPh>
    <phoneticPr fontId="1"/>
  </si>
  <si>
    <t>15万～20万円未満</t>
    <rPh sb="6" eb="8">
      <t>マンエン</t>
    </rPh>
    <rPh sb="8" eb="10">
      <t>ミマン</t>
    </rPh>
    <phoneticPr fontId="1"/>
  </si>
  <si>
    <t>20万～30万円未満</t>
    <rPh sb="6" eb="8">
      <t>マンエン</t>
    </rPh>
    <rPh sb="8" eb="10">
      <t>ミマン</t>
    </rPh>
    <phoneticPr fontId="1"/>
  </si>
  <si>
    <t>30万～40万円未満</t>
    <rPh sb="6" eb="8">
      <t>マンエン</t>
    </rPh>
    <rPh sb="8" eb="10">
      <t>ミマン</t>
    </rPh>
    <phoneticPr fontId="1"/>
  </si>
  <si>
    <t>40万～50万円未満</t>
    <rPh sb="6" eb="8">
      <t>マンエン</t>
    </rPh>
    <rPh sb="8" eb="10">
      <t>ミマン</t>
    </rPh>
    <phoneticPr fontId="1"/>
  </si>
  <si>
    <t>30～40時間未満</t>
    <rPh sb="5" eb="7">
      <t>ジカン</t>
    </rPh>
    <rPh sb="7" eb="9">
      <t>ミマン</t>
    </rPh>
    <phoneticPr fontId="1"/>
  </si>
  <si>
    <t>40～50時間未満</t>
    <rPh sb="5" eb="7">
      <t>ジカン</t>
    </rPh>
    <rPh sb="7" eb="9">
      <t>ミマン</t>
    </rPh>
    <phoneticPr fontId="1"/>
  </si>
  <si>
    <t>50時間～</t>
    <rPh sb="2" eb="4">
      <t>ジカン</t>
    </rPh>
    <phoneticPr fontId="1"/>
  </si>
  <si>
    <t>1分～30時間未満</t>
    <rPh sb="1" eb="2">
      <t>フン</t>
    </rPh>
    <rPh sb="5" eb="7">
      <t>ジカン</t>
    </rPh>
    <rPh sb="7" eb="9">
      <t>ミマン</t>
    </rPh>
    <phoneticPr fontId="1"/>
  </si>
  <si>
    <t>いる</t>
    <phoneticPr fontId="1"/>
  </si>
  <si>
    <t>いない</t>
    <phoneticPr fontId="1"/>
  </si>
  <si>
    <t>ボランティア</t>
    <phoneticPr fontId="1"/>
  </si>
  <si>
    <t>ジョブコーチ</t>
    <phoneticPr fontId="1"/>
  </si>
  <si>
    <t>（注2）「お金に困っているときに助けてくれる人」の2番目には、「父と母」の回答1件を含む</t>
    <rPh sb="1" eb="2">
      <t>チュウ</t>
    </rPh>
    <rPh sb="6" eb="7">
      <t>カネ</t>
    </rPh>
    <rPh sb="8" eb="9">
      <t>コマ</t>
    </rPh>
    <rPh sb="16" eb="17">
      <t>タス</t>
    </rPh>
    <rPh sb="22" eb="23">
      <t>ヒト</t>
    </rPh>
    <rPh sb="26" eb="28">
      <t>バンメ</t>
    </rPh>
    <rPh sb="32" eb="33">
      <t>チチ</t>
    </rPh>
    <rPh sb="34" eb="35">
      <t>ハハ</t>
    </rPh>
    <phoneticPr fontId="1"/>
  </si>
  <si>
    <t>ろう者編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</si>
</sst>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#,##0.0;[Red]\-#,##0.0"/>
    <numFmt numFmtId="178" formatCode="0.0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NumberForma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4" xfId="0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3" xfId="0" applyNumberFormat="1" applyFon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8" xfId="0" applyNumberFormat="1" applyBorder="1">
      <alignment vertical="center"/>
    </xf>
    <xf numFmtId="0" fontId="4" fillId="0" borderId="0" xfId="0" applyFont="1" applyBorder="1">
      <alignment vertical="center"/>
    </xf>
    <xf numFmtId="0" fontId="3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14" xfId="0" applyNumberFormat="1" applyBorder="1">
      <alignment vertical="center"/>
    </xf>
    <xf numFmtId="0" fontId="0" fillId="0" borderId="11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91"/>
  <sheetViews>
    <sheetView tabSelected="1" zoomScale="80" zoomScaleNormal="80" workbookViewId="0"/>
  </sheetViews>
  <sheetFormatPr defaultRowHeight="13.5"/>
  <cols>
    <col min="2" max="2" width="37.375" style="8" customWidth="1"/>
    <col min="4" max="4" width="9" customWidth="1"/>
  </cols>
  <sheetData>
    <row r="1" spans="1:4" ht="24">
      <c r="A1" s="42" t="s">
        <v>133</v>
      </c>
      <c r="B1" s="43" t="s">
        <v>134</v>
      </c>
      <c r="D1" s="8"/>
    </row>
    <row r="2" spans="1:4" ht="18" customHeight="1">
      <c r="A2" s="44"/>
      <c r="B2" s="45" t="s">
        <v>181</v>
      </c>
      <c r="D2" s="8"/>
    </row>
    <row r="3" spans="1:4" ht="9.9499999999999993" customHeight="1">
      <c r="B3" s="41"/>
    </row>
    <row r="4" spans="1:4" ht="18" customHeight="1">
      <c r="B4" s="41" t="s">
        <v>87</v>
      </c>
    </row>
    <row r="5" spans="1:4" s="41" customFormat="1" ht="18" customHeight="1">
      <c r="B5" s="46"/>
      <c r="C5" s="48" t="s">
        <v>7</v>
      </c>
      <c r="D5" s="49" t="s">
        <v>135</v>
      </c>
    </row>
    <row r="6" spans="1:4" ht="18" customHeight="1">
      <c r="B6" s="41" t="s">
        <v>111</v>
      </c>
      <c r="C6" s="12">
        <v>86</v>
      </c>
      <c r="D6" s="1">
        <v>76.785714285714292</v>
      </c>
    </row>
    <row r="7" spans="1:4" ht="18" customHeight="1">
      <c r="B7" s="41" t="s">
        <v>88</v>
      </c>
      <c r="C7" s="12">
        <v>26</v>
      </c>
      <c r="D7" s="1">
        <v>23.214285714285715</v>
      </c>
    </row>
    <row r="8" spans="1:4" ht="18" customHeight="1">
      <c r="B8" s="46" t="s">
        <v>10</v>
      </c>
      <c r="C8" s="13">
        <v>112</v>
      </c>
      <c r="D8" s="10">
        <v>100</v>
      </c>
    </row>
    <row r="9" spans="1:4" ht="18" customHeight="1">
      <c r="B9" s="41" t="s">
        <v>136</v>
      </c>
    </row>
    <row r="10" spans="1:4" ht="9.9499999999999993" customHeight="1">
      <c r="B10" s="41"/>
      <c r="D10" s="15"/>
    </row>
    <row r="11" spans="1:4" ht="18" customHeight="1">
      <c r="B11" s="41" t="s">
        <v>92</v>
      </c>
    </row>
    <row r="12" spans="1:4" s="41" customFormat="1" ht="18" customHeight="1">
      <c r="B12" s="46"/>
      <c r="C12" s="48" t="s">
        <v>7</v>
      </c>
      <c r="D12" s="49" t="s">
        <v>135</v>
      </c>
    </row>
    <row r="13" spans="1:4" ht="18" customHeight="1">
      <c r="B13" s="41" t="s">
        <v>93</v>
      </c>
      <c r="C13" s="12">
        <v>66</v>
      </c>
      <c r="D13" s="1">
        <v>76.744186046511629</v>
      </c>
    </row>
    <row r="14" spans="1:4" ht="18" customHeight="1">
      <c r="B14" s="41" t="s">
        <v>94</v>
      </c>
      <c r="C14" s="12">
        <v>20</v>
      </c>
      <c r="D14" s="1">
        <v>23.255813953488371</v>
      </c>
    </row>
    <row r="15" spans="1:4" ht="18" customHeight="1">
      <c r="B15" s="46" t="s">
        <v>10</v>
      </c>
      <c r="C15" s="13">
        <v>86</v>
      </c>
      <c r="D15" s="10">
        <v>100</v>
      </c>
    </row>
    <row r="16" spans="1:4" ht="9.9499999999999993" customHeight="1">
      <c r="B16" s="41"/>
    </row>
    <row r="17" spans="2:4" ht="18" customHeight="1">
      <c r="B17" s="41" t="s">
        <v>89</v>
      </c>
    </row>
    <row r="18" spans="2:4" s="41" customFormat="1" ht="18" customHeight="1">
      <c r="B18" s="46"/>
      <c r="C18" s="48" t="s">
        <v>7</v>
      </c>
      <c r="D18" s="49" t="s">
        <v>135</v>
      </c>
    </row>
    <row r="19" spans="2:4" ht="18" customHeight="1">
      <c r="B19" s="41" t="s">
        <v>58</v>
      </c>
      <c r="C19" s="12">
        <v>14</v>
      </c>
      <c r="D19" s="4">
        <v>70</v>
      </c>
    </row>
    <row r="20" spans="2:4" ht="18" customHeight="1">
      <c r="B20" s="41" t="s">
        <v>60</v>
      </c>
      <c r="C20" s="12">
        <v>1</v>
      </c>
      <c r="D20" s="4">
        <v>5</v>
      </c>
    </row>
    <row r="21" spans="2:4" ht="18" customHeight="1">
      <c r="B21" s="41" t="s">
        <v>90</v>
      </c>
      <c r="C21" s="12">
        <v>2</v>
      </c>
      <c r="D21" s="4">
        <v>10</v>
      </c>
    </row>
    <row r="22" spans="2:4" ht="18" customHeight="1">
      <c r="B22" s="41" t="s">
        <v>91</v>
      </c>
      <c r="C22" s="12">
        <v>3</v>
      </c>
      <c r="D22" s="4">
        <v>15</v>
      </c>
    </row>
    <row r="23" spans="2:4" ht="18" customHeight="1">
      <c r="B23" s="46" t="s">
        <v>10</v>
      </c>
      <c r="C23" s="13">
        <v>20</v>
      </c>
      <c r="D23" s="11">
        <v>100</v>
      </c>
    </row>
    <row r="24" spans="2:4" ht="9.9499999999999993" customHeight="1">
      <c r="B24" s="41"/>
    </row>
    <row r="25" spans="2:4" ht="18" customHeight="1">
      <c r="B25" s="41" t="s">
        <v>95</v>
      </c>
    </row>
    <row r="26" spans="2:4" s="41" customFormat="1" ht="18" customHeight="1">
      <c r="B26" s="46"/>
      <c r="C26" s="48" t="s">
        <v>7</v>
      </c>
      <c r="D26" s="49" t="s">
        <v>135</v>
      </c>
    </row>
    <row r="27" spans="2:4" ht="18" customHeight="1">
      <c r="B27" s="41" t="s">
        <v>58</v>
      </c>
      <c r="C27" s="14">
        <v>45</v>
      </c>
      <c r="D27" s="1">
        <v>52.325581395348841</v>
      </c>
    </row>
    <row r="28" spans="2:4" ht="18" customHeight="1">
      <c r="B28" s="41" t="s">
        <v>59</v>
      </c>
      <c r="C28" s="14">
        <v>5</v>
      </c>
      <c r="D28" s="1">
        <v>5.8139534883720927</v>
      </c>
    </row>
    <row r="29" spans="2:4" ht="18" customHeight="1">
      <c r="B29" s="41" t="s">
        <v>60</v>
      </c>
      <c r="C29" s="14">
        <v>3</v>
      </c>
      <c r="D29" s="1">
        <v>3.4883720930232558</v>
      </c>
    </row>
    <row r="30" spans="2:4" ht="18" customHeight="1">
      <c r="B30" s="41" t="s">
        <v>90</v>
      </c>
      <c r="C30" s="14">
        <v>4</v>
      </c>
      <c r="D30" s="1">
        <v>4.6511627906976747</v>
      </c>
    </row>
    <row r="31" spans="2:4" ht="18" customHeight="1">
      <c r="B31" s="41" t="s">
        <v>91</v>
      </c>
      <c r="C31" s="14">
        <v>5</v>
      </c>
      <c r="D31" s="1">
        <v>5.8139534883720927</v>
      </c>
    </row>
    <row r="32" spans="2:4" ht="18" customHeight="1">
      <c r="B32" s="47" t="s">
        <v>69</v>
      </c>
      <c r="C32" s="14">
        <v>1</v>
      </c>
      <c r="D32" s="1">
        <v>1.1627906976744187</v>
      </c>
    </row>
    <row r="33" spans="2:4" ht="18" customHeight="1">
      <c r="B33" s="47" t="s">
        <v>70</v>
      </c>
      <c r="C33" s="14">
        <v>1</v>
      </c>
      <c r="D33" s="1">
        <v>1.1627906976744187</v>
      </c>
    </row>
    <row r="34" spans="2:4" ht="18" customHeight="1">
      <c r="B34" s="47" t="s">
        <v>80</v>
      </c>
      <c r="C34" s="14">
        <v>1</v>
      </c>
      <c r="D34" s="1">
        <v>1.1627906976744187</v>
      </c>
    </row>
    <row r="35" spans="2:4" ht="18" customHeight="1">
      <c r="B35" s="47" t="s">
        <v>9</v>
      </c>
      <c r="C35" s="14">
        <v>21</v>
      </c>
      <c r="D35" s="1">
        <v>24.418604651162788</v>
      </c>
    </row>
    <row r="36" spans="2:4" ht="18" customHeight="1">
      <c r="B36" s="46" t="s">
        <v>10</v>
      </c>
      <c r="C36" s="13">
        <v>86</v>
      </c>
      <c r="D36" s="10">
        <v>100</v>
      </c>
    </row>
    <row r="37" spans="2:4" ht="9.9499999999999993" customHeight="1">
      <c r="B37" s="41"/>
    </row>
    <row r="38" spans="2:4" ht="18" customHeight="1">
      <c r="B38" s="41" t="s">
        <v>96</v>
      </c>
    </row>
    <row r="39" spans="2:4" s="41" customFormat="1" ht="18" customHeight="1">
      <c r="B39" s="46"/>
      <c r="C39" s="48" t="s">
        <v>7</v>
      </c>
      <c r="D39" s="49" t="s">
        <v>135</v>
      </c>
    </row>
    <row r="40" spans="2:4" ht="18" customHeight="1">
      <c r="B40" s="41" t="s">
        <v>98</v>
      </c>
      <c r="C40" s="14">
        <v>5</v>
      </c>
      <c r="D40" s="1">
        <v>5.8139534883720927</v>
      </c>
    </row>
    <row r="41" spans="2:4" ht="18" customHeight="1">
      <c r="B41" s="41" t="s">
        <v>97</v>
      </c>
      <c r="C41" s="14">
        <v>60</v>
      </c>
      <c r="D41" s="1">
        <v>69.767441860465112</v>
      </c>
    </row>
    <row r="42" spans="2:4" ht="18" customHeight="1">
      <c r="B42" s="41" t="s">
        <v>99</v>
      </c>
      <c r="C42" s="14">
        <v>2</v>
      </c>
      <c r="D42" s="1">
        <v>2.3255813953488373</v>
      </c>
    </row>
    <row r="43" spans="2:4" ht="18" customHeight="1">
      <c r="B43" s="41" t="s">
        <v>100</v>
      </c>
      <c r="C43" s="14">
        <v>5</v>
      </c>
      <c r="D43" s="1">
        <v>5.8139534883720927</v>
      </c>
    </row>
    <row r="44" spans="2:4" ht="18" customHeight="1">
      <c r="B44" s="41" t="s">
        <v>9</v>
      </c>
      <c r="C44" s="14">
        <v>14</v>
      </c>
      <c r="D44" s="1">
        <v>16.279069767441861</v>
      </c>
    </row>
    <row r="45" spans="2:4" ht="18" customHeight="1">
      <c r="B45" s="46" t="s">
        <v>10</v>
      </c>
      <c r="C45" s="13">
        <v>86</v>
      </c>
      <c r="D45" s="10">
        <v>100</v>
      </c>
    </row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M300"/>
  <sheetViews>
    <sheetView zoomScale="80" zoomScaleNormal="80" workbookViewId="0"/>
  </sheetViews>
  <sheetFormatPr defaultRowHeight="13.5"/>
  <cols>
    <col min="1" max="1" width="26.625" style="50" customWidth="1"/>
    <col min="4" max="4" width="4.625" customWidth="1"/>
    <col min="5" max="5" width="26.625" style="50" customWidth="1"/>
    <col min="9" max="9" width="9" style="16"/>
    <col min="13" max="13" width="9" style="16"/>
    <col min="17" max="17" width="9" style="16"/>
    <col min="21" max="21" width="9" style="16"/>
    <col min="25" max="25" width="9" style="16"/>
    <col min="29" max="29" width="9" style="16"/>
  </cols>
  <sheetData>
    <row r="1" spans="1:7" ht="18" customHeight="1">
      <c r="A1" s="50" t="s">
        <v>113</v>
      </c>
    </row>
    <row r="2" spans="1:7" ht="18" customHeight="1"/>
    <row r="3" spans="1:7" ht="18" customHeight="1">
      <c r="A3" s="50" t="s">
        <v>0</v>
      </c>
    </row>
    <row r="4" spans="1:7" ht="18" customHeight="1"/>
    <row r="5" spans="1:7" ht="18" customHeight="1">
      <c r="A5" s="50" t="s">
        <v>4</v>
      </c>
      <c r="E5" s="50" t="s">
        <v>5</v>
      </c>
    </row>
    <row r="6" spans="1:7" s="54" customFormat="1" ht="18" customHeight="1">
      <c r="A6" s="51" t="s">
        <v>6</v>
      </c>
      <c r="B6" s="48" t="s">
        <v>7</v>
      </c>
      <c r="C6" s="49" t="s">
        <v>135</v>
      </c>
      <c r="E6" s="51" t="s">
        <v>6</v>
      </c>
      <c r="F6" s="48" t="s">
        <v>7</v>
      </c>
      <c r="G6" s="55" t="s">
        <v>135</v>
      </c>
    </row>
    <row r="7" spans="1:7" ht="18" customHeight="1">
      <c r="A7" s="50" t="s">
        <v>112</v>
      </c>
      <c r="B7" s="12">
        <v>64</v>
      </c>
      <c r="C7" s="1">
        <v>74.418604651162795</v>
      </c>
      <c r="E7" s="50" t="s">
        <v>112</v>
      </c>
      <c r="F7" s="18">
        <v>15</v>
      </c>
      <c r="G7" s="1">
        <v>17.441860465116278</v>
      </c>
    </row>
    <row r="8" spans="1:7" ht="18" customHeight="1">
      <c r="A8" s="50" t="s">
        <v>137</v>
      </c>
      <c r="B8" s="12">
        <v>2</v>
      </c>
      <c r="C8" s="1">
        <v>2.3255813953488373</v>
      </c>
      <c r="E8" s="50" t="s">
        <v>138</v>
      </c>
      <c r="F8" s="18">
        <v>5</v>
      </c>
      <c r="G8" s="1">
        <v>5.8139534883720927</v>
      </c>
    </row>
    <row r="9" spans="1:7" ht="18" customHeight="1">
      <c r="A9" s="50" t="s">
        <v>9</v>
      </c>
      <c r="B9" s="12">
        <v>20</v>
      </c>
      <c r="C9" s="1">
        <v>23.255813953488371</v>
      </c>
      <c r="E9" s="50" t="s">
        <v>139</v>
      </c>
      <c r="F9" s="18">
        <v>9</v>
      </c>
      <c r="G9" s="1">
        <v>10.465116279069768</v>
      </c>
    </row>
    <row r="10" spans="1:7" ht="18" customHeight="1">
      <c r="A10" s="51" t="s">
        <v>10</v>
      </c>
      <c r="B10" s="13">
        <v>86</v>
      </c>
      <c r="C10" s="10">
        <v>100</v>
      </c>
      <c r="E10" s="50" t="s">
        <v>140</v>
      </c>
      <c r="F10" s="18">
        <v>15</v>
      </c>
      <c r="G10" s="1">
        <v>17.441860465116278</v>
      </c>
    </row>
    <row r="11" spans="1:7" ht="18" customHeight="1">
      <c r="E11" s="50" t="s">
        <v>141</v>
      </c>
      <c r="F11" s="18">
        <v>15</v>
      </c>
      <c r="G11" s="1">
        <v>17.441860465116278</v>
      </c>
    </row>
    <row r="12" spans="1:7" ht="18" customHeight="1">
      <c r="A12" s="51"/>
      <c r="B12" s="56" t="s">
        <v>11</v>
      </c>
      <c r="E12" s="50" t="s">
        <v>9</v>
      </c>
      <c r="F12" s="18">
        <v>27</v>
      </c>
      <c r="G12" s="1">
        <v>31.395348837209301</v>
      </c>
    </row>
    <row r="13" spans="1:7" ht="18" customHeight="1">
      <c r="A13" s="50" t="s">
        <v>12</v>
      </c>
      <c r="B13" s="20">
        <v>1.5</v>
      </c>
      <c r="E13" s="51" t="s">
        <v>10</v>
      </c>
      <c r="F13" s="13">
        <v>86</v>
      </c>
      <c r="G13" s="10">
        <v>100</v>
      </c>
    </row>
    <row r="14" spans="1:7" ht="18" customHeight="1">
      <c r="A14" s="50" t="s">
        <v>13</v>
      </c>
      <c r="B14" s="20">
        <v>8.6999999999999993</v>
      </c>
    </row>
    <row r="15" spans="1:7" ht="18" customHeight="1">
      <c r="A15" s="50" t="s">
        <v>14</v>
      </c>
      <c r="B15" s="20">
        <v>50</v>
      </c>
      <c r="E15" s="51"/>
      <c r="F15" s="56" t="s">
        <v>11</v>
      </c>
    </row>
    <row r="16" spans="1:7" ht="18" customHeight="1">
      <c r="A16" s="52" t="s">
        <v>15</v>
      </c>
      <c r="B16" s="21" t="s">
        <v>109</v>
      </c>
      <c r="E16" s="50" t="s">
        <v>12</v>
      </c>
      <c r="F16" s="20">
        <v>59.2</v>
      </c>
    </row>
    <row r="17" spans="1:26" ht="18" customHeight="1">
      <c r="E17" s="50" t="s">
        <v>13</v>
      </c>
      <c r="F17" s="20">
        <v>73.599999999999994</v>
      </c>
    </row>
    <row r="18" spans="1:26" ht="18" customHeight="1">
      <c r="E18" s="50" t="s">
        <v>14</v>
      </c>
      <c r="F18" s="20">
        <v>79.400000000000006</v>
      </c>
      <c r="Z18" s="1"/>
    </row>
    <row r="19" spans="1:26" ht="18" customHeight="1">
      <c r="E19" s="52" t="s">
        <v>15</v>
      </c>
      <c r="F19" s="22">
        <v>75.2</v>
      </c>
      <c r="Z19" s="1"/>
    </row>
    <row r="20" spans="1:26" ht="18" customHeight="1"/>
    <row r="21" spans="1:26" ht="18" customHeight="1"/>
    <row r="22" spans="1:26" ht="18" customHeight="1">
      <c r="A22" s="50" t="s">
        <v>1</v>
      </c>
    </row>
    <row r="23" spans="1:26" ht="18" customHeight="1"/>
    <row r="24" spans="1:26" ht="18" customHeight="1">
      <c r="A24" s="50" t="s">
        <v>4</v>
      </c>
      <c r="E24" s="50" t="s">
        <v>5</v>
      </c>
    </row>
    <row r="25" spans="1:26" s="54" customFormat="1" ht="18" customHeight="1">
      <c r="A25" s="51" t="s">
        <v>6</v>
      </c>
      <c r="B25" s="48" t="s">
        <v>7</v>
      </c>
      <c r="C25" s="55" t="s">
        <v>135</v>
      </c>
      <c r="E25" s="51" t="s">
        <v>6</v>
      </c>
      <c r="F25" s="48" t="s">
        <v>7</v>
      </c>
      <c r="G25" s="55" t="s">
        <v>135</v>
      </c>
    </row>
    <row r="26" spans="1:26" ht="18" customHeight="1">
      <c r="A26" s="50" t="s">
        <v>112</v>
      </c>
      <c r="B26" s="18">
        <v>31</v>
      </c>
      <c r="C26" s="1">
        <v>36.046511627906973</v>
      </c>
      <c r="E26" s="50" t="s">
        <v>112</v>
      </c>
      <c r="F26" s="18">
        <v>37</v>
      </c>
      <c r="G26" s="1">
        <v>43.02325581395349</v>
      </c>
    </row>
    <row r="27" spans="1:26" ht="18" customHeight="1">
      <c r="A27" s="50" t="s">
        <v>142</v>
      </c>
      <c r="B27" s="18">
        <v>3</v>
      </c>
      <c r="C27" s="1">
        <v>3.4883720930232558</v>
      </c>
      <c r="E27" s="50" t="s">
        <v>142</v>
      </c>
      <c r="F27" s="18">
        <v>6</v>
      </c>
      <c r="G27" s="1">
        <v>6.9767441860465116</v>
      </c>
    </row>
    <row r="28" spans="1:26" ht="18" customHeight="1">
      <c r="A28" s="50" t="s">
        <v>152</v>
      </c>
      <c r="B28" s="18">
        <v>19</v>
      </c>
      <c r="C28" s="1">
        <v>22.093023255813954</v>
      </c>
      <c r="E28" s="50" t="s">
        <v>143</v>
      </c>
      <c r="F28" s="18">
        <v>16</v>
      </c>
      <c r="G28" s="1">
        <v>18.604651162790699</v>
      </c>
    </row>
    <row r="29" spans="1:26" ht="18" customHeight="1">
      <c r="A29" s="50" t="s">
        <v>144</v>
      </c>
      <c r="B29" s="18">
        <v>13</v>
      </c>
      <c r="C29" s="1">
        <v>15.11627906976744</v>
      </c>
      <c r="E29" s="50" t="s">
        <v>9</v>
      </c>
      <c r="F29" s="18">
        <v>27</v>
      </c>
      <c r="G29" s="1">
        <v>31.395348837209301</v>
      </c>
    </row>
    <row r="30" spans="1:26" ht="18" customHeight="1">
      <c r="A30" s="50" t="s">
        <v>9</v>
      </c>
      <c r="B30" s="18">
        <v>20</v>
      </c>
      <c r="C30" s="1">
        <v>23.255813953488371</v>
      </c>
      <c r="E30" s="51" t="s">
        <v>10</v>
      </c>
      <c r="F30" s="13">
        <v>86</v>
      </c>
      <c r="G30" s="10">
        <v>100</v>
      </c>
    </row>
    <row r="31" spans="1:26" ht="18" customHeight="1">
      <c r="A31" s="51" t="s">
        <v>10</v>
      </c>
      <c r="B31" s="13">
        <v>86</v>
      </c>
      <c r="C31" s="10">
        <v>100</v>
      </c>
    </row>
    <row r="32" spans="1:26" ht="18" customHeight="1">
      <c r="E32" s="51"/>
      <c r="F32" s="56" t="s">
        <v>11</v>
      </c>
    </row>
    <row r="33" spans="1:29" ht="18" customHeight="1">
      <c r="A33" s="51"/>
      <c r="B33" s="56" t="s">
        <v>11</v>
      </c>
      <c r="E33" s="50" t="s">
        <v>12</v>
      </c>
      <c r="F33" s="20">
        <v>21.1</v>
      </c>
    </row>
    <row r="34" spans="1:29" ht="18" customHeight="1">
      <c r="A34" s="50" t="s">
        <v>12</v>
      </c>
      <c r="B34" s="20">
        <v>50.2</v>
      </c>
      <c r="E34" s="50" t="s">
        <v>13</v>
      </c>
      <c r="F34" s="20">
        <v>33.299999999999997</v>
      </c>
    </row>
    <row r="35" spans="1:29" ht="18" customHeight="1">
      <c r="A35" s="50" t="s">
        <v>13</v>
      </c>
      <c r="B35" s="20">
        <v>62.2</v>
      </c>
      <c r="E35" s="50" t="s">
        <v>14</v>
      </c>
      <c r="F35" s="20">
        <v>56.6</v>
      </c>
    </row>
    <row r="36" spans="1:29" ht="18" customHeight="1">
      <c r="A36" s="50" t="s">
        <v>14</v>
      </c>
      <c r="B36" s="20">
        <v>94.7</v>
      </c>
      <c r="E36" s="52" t="s">
        <v>15</v>
      </c>
      <c r="F36" s="22">
        <v>31</v>
      </c>
    </row>
    <row r="37" spans="1:29" ht="18" customHeight="1">
      <c r="A37" s="52" t="s">
        <v>15</v>
      </c>
      <c r="B37" s="22">
        <v>55.4</v>
      </c>
    </row>
    <row r="38" spans="1:29" ht="18" customHeight="1"/>
    <row r="39" spans="1:29" ht="18" customHeight="1"/>
    <row r="40" spans="1:29" ht="18" customHeight="1">
      <c r="A40" s="50" t="s">
        <v>2</v>
      </c>
    </row>
    <row r="41" spans="1:29" ht="18" customHeight="1"/>
    <row r="42" spans="1:29" ht="18" customHeight="1">
      <c r="A42" s="50" t="s">
        <v>4</v>
      </c>
      <c r="E42" s="50" t="s">
        <v>5</v>
      </c>
    </row>
    <row r="43" spans="1:29" s="41" customFormat="1" ht="18" customHeight="1">
      <c r="A43" s="51" t="s">
        <v>6</v>
      </c>
      <c r="B43" s="48" t="s">
        <v>7</v>
      </c>
      <c r="C43" s="55" t="s">
        <v>135</v>
      </c>
      <c r="D43" s="54"/>
      <c r="E43" s="51" t="s">
        <v>6</v>
      </c>
      <c r="F43" s="48" t="s">
        <v>7</v>
      </c>
      <c r="G43" s="55" t="s">
        <v>135</v>
      </c>
      <c r="I43" s="50"/>
      <c r="M43" s="50"/>
      <c r="Q43" s="50"/>
      <c r="U43" s="50"/>
      <c r="Y43" s="50"/>
      <c r="AC43" s="50"/>
    </row>
    <row r="44" spans="1:29" s="15" customFormat="1" ht="18" customHeight="1">
      <c r="A44" s="50" t="s">
        <v>112</v>
      </c>
      <c r="B44" s="18">
        <v>60</v>
      </c>
      <c r="C44" s="1">
        <v>69.767441860465112</v>
      </c>
      <c r="D44"/>
      <c r="E44" s="50" t="s">
        <v>112</v>
      </c>
      <c r="F44" s="18">
        <v>4</v>
      </c>
      <c r="G44" s="1">
        <v>4.6511627906976747</v>
      </c>
    </row>
    <row r="45" spans="1:29" ht="18" customHeight="1">
      <c r="A45" s="50" t="s">
        <v>145</v>
      </c>
      <c r="B45" s="18">
        <v>6</v>
      </c>
      <c r="C45" s="1">
        <v>6.9767441860465116</v>
      </c>
      <c r="E45" s="50" t="s">
        <v>146</v>
      </c>
      <c r="F45" s="18">
        <v>5</v>
      </c>
      <c r="G45" s="1">
        <v>5.8139534883720927</v>
      </c>
    </row>
    <row r="46" spans="1:29" ht="18" customHeight="1">
      <c r="A46" s="50" t="s">
        <v>9</v>
      </c>
      <c r="B46" s="18">
        <v>20</v>
      </c>
      <c r="C46" s="1">
        <v>23.255813953488371</v>
      </c>
      <c r="E46" s="50" t="s">
        <v>153</v>
      </c>
      <c r="F46" s="18">
        <v>8</v>
      </c>
      <c r="G46" s="1">
        <v>9.3023255813953494</v>
      </c>
    </row>
    <row r="47" spans="1:29" ht="18" customHeight="1">
      <c r="A47" s="51" t="s">
        <v>10</v>
      </c>
      <c r="B47" s="13">
        <v>86</v>
      </c>
      <c r="C47" s="10">
        <v>100</v>
      </c>
      <c r="E47" s="50" t="s">
        <v>154</v>
      </c>
      <c r="F47" s="18">
        <v>29</v>
      </c>
      <c r="G47" s="1">
        <v>33.720930232558139</v>
      </c>
    </row>
    <row r="48" spans="1:29" ht="18" customHeight="1">
      <c r="E48" s="50" t="s">
        <v>147</v>
      </c>
      <c r="F48" s="18">
        <v>13</v>
      </c>
      <c r="G48" s="1">
        <v>15.11627906976744</v>
      </c>
    </row>
    <row r="49" spans="1:29" ht="18" customHeight="1">
      <c r="A49" s="51"/>
      <c r="B49" s="56" t="s">
        <v>11</v>
      </c>
      <c r="E49" s="50" t="s">
        <v>9</v>
      </c>
      <c r="F49" s="18">
        <v>27</v>
      </c>
      <c r="G49" s="1">
        <v>31.395348837209301</v>
      </c>
    </row>
    <row r="50" spans="1:29" ht="18" customHeight="1">
      <c r="A50" s="50" t="s">
        <v>12</v>
      </c>
      <c r="B50" s="20">
        <v>35.9</v>
      </c>
      <c r="C50" s="1"/>
      <c r="E50" s="51" t="s">
        <v>10</v>
      </c>
      <c r="F50" s="13">
        <v>86</v>
      </c>
      <c r="G50" s="10">
        <v>100</v>
      </c>
    </row>
    <row r="51" spans="1:29" ht="18" customHeight="1">
      <c r="A51" s="50" t="s">
        <v>13</v>
      </c>
      <c r="B51" s="20">
        <v>141.6</v>
      </c>
      <c r="C51" s="1"/>
    </row>
    <row r="52" spans="1:29" ht="18" customHeight="1">
      <c r="A52" s="50" t="s">
        <v>14</v>
      </c>
      <c r="B52" s="20">
        <v>395</v>
      </c>
      <c r="C52" s="1"/>
      <c r="E52" s="51"/>
      <c r="F52" s="56" t="s">
        <v>11</v>
      </c>
    </row>
    <row r="53" spans="1:29" ht="18" customHeight="1">
      <c r="A53" s="52" t="s">
        <v>15</v>
      </c>
      <c r="B53" s="22">
        <v>280.60000000000002</v>
      </c>
      <c r="C53" s="1"/>
      <c r="E53" s="50" t="s">
        <v>12</v>
      </c>
      <c r="F53" s="20">
        <v>432.5</v>
      </c>
    </row>
    <row r="54" spans="1:29" ht="18" customHeight="1">
      <c r="B54" s="1"/>
      <c r="C54" s="1"/>
      <c r="E54" s="50" t="s">
        <v>13</v>
      </c>
      <c r="F54" s="20">
        <v>177.8</v>
      </c>
    </row>
    <row r="55" spans="1:29" ht="18" customHeight="1">
      <c r="B55" s="1"/>
      <c r="C55" s="1"/>
      <c r="E55" s="50" t="s">
        <v>14</v>
      </c>
      <c r="F55" s="20">
        <v>463.9</v>
      </c>
    </row>
    <row r="56" spans="1:29" ht="18" customHeight="1">
      <c r="E56" s="52" t="s">
        <v>15</v>
      </c>
      <c r="F56" s="22">
        <v>139</v>
      </c>
    </row>
    <row r="57" spans="1:29" ht="18" customHeight="1"/>
    <row r="58" spans="1:29" ht="18" customHeight="1"/>
    <row r="59" spans="1:29" ht="18" customHeight="1">
      <c r="A59" s="50" t="s">
        <v>3</v>
      </c>
    </row>
    <row r="60" spans="1:29" ht="18" customHeight="1"/>
    <row r="61" spans="1:29" ht="18" customHeight="1">
      <c r="A61" s="50" t="s">
        <v>4</v>
      </c>
      <c r="E61" s="50" t="s">
        <v>5</v>
      </c>
    </row>
    <row r="62" spans="1:29" s="41" customFormat="1" ht="18" customHeight="1">
      <c r="A62" s="51" t="s">
        <v>6</v>
      </c>
      <c r="B62" s="48" t="s">
        <v>7</v>
      </c>
      <c r="C62" s="55" t="s">
        <v>135</v>
      </c>
      <c r="D62" s="54"/>
      <c r="E62" s="51" t="s">
        <v>6</v>
      </c>
      <c r="F62" s="48" t="s">
        <v>7</v>
      </c>
      <c r="G62" s="55" t="s">
        <v>135</v>
      </c>
      <c r="I62" s="50"/>
      <c r="M62" s="50"/>
      <c r="Q62" s="50"/>
      <c r="U62" s="50"/>
      <c r="Y62" s="50"/>
      <c r="AC62" s="50"/>
    </row>
    <row r="63" spans="1:29" ht="18" customHeight="1">
      <c r="A63" s="50" t="s">
        <v>112</v>
      </c>
      <c r="B63" s="18">
        <v>47</v>
      </c>
      <c r="C63" s="1">
        <v>54.651162790697668</v>
      </c>
      <c r="E63" s="50" t="s">
        <v>112</v>
      </c>
      <c r="F63" s="18">
        <v>49</v>
      </c>
      <c r="G63" s="1">
        <v>56.97674418604651</v>
      </c>
    </row>
    <row r="64" spans="1:29" ht="18" customHeight="1">
      <c r="A64" s="50" t="s">
        <v>148</v>
      </c>
      <c r="B64" s="18">
        <v>9</v>
      </c>
      <c r="C64" s="1">
        <v>10.465116279069768</v>
      </c>
      <c r="E64" s="50" t="s">
        <v>148</v>
      </c>
      <c r="F64" s="18">
        <v>8</v>
      </c>
      <c r="G64" s="1">
        <v>9.3023255813953494</v>
      </c>
    </row>
    <row r="65" spans="1:37" ht="18" customHeight="1">
      <c r="A65" s="50" t="s">
        <v>144</v>
      </c>
      <c r="B65" s="18">
        <v>10</v>
      </c>
      <c r="C65" s="1">
        <v>11.627906976744185</v>
      </c>
      <c r="E65" s="50" t="s">
        <v>144</v>
      </c>
      <c r="F65" s="18">
        <v>2</v>
      </c>
      <c r="G65" s="1">
        <v>2.3255813953488373</v>
      </c>
    </row>
    <row r="66" spans="1:37" ht="18" customHeight="1">
      <c r="A66" s="50" t="s">
        <v>9</v>
      </c>
      <c r="B66" s="18">
        <v>20</v>
      </c>
      <c r="C66" s="1">
        <v>23.255813953488371</v>
      </c>
      <c r="E66" s="50" t="s">
        <v>9</v>
      </c>
      <c r="F66" s="18">
        <v>27</v>
      </c>
      <c r="G66" s="1">
        <v>31.395348837209301</v>
      </c>
    </row>
    <row r="67" spans="1:37" ht="18" customHeight="1">
      <c r="A67" s="51" t="s">
        <v>10</v>
      </c>
      <c r="B67" s="13">
        <v>86</v>
      </c>
      <c r="C67" s="10">
        <v>100</v>
      </c>
      <c r="E67" s="51" t="s">
        <v>10</v>
      </c>
      <c r="F67" s="13">
        <v>86</v>
      </c>
      <c r="G67" s="10">
        <v>100</v>
      </c>
    </row>
    <row r="68" spans="1:37" ht="18" customHeight="1"/>
    <row r="69" spans="1:37" s="41" customFormat="1" ht="18" customHeight="1">
      <c r="A69" s="51"/>
      <c r="B69" s="56" t="s">
        <v>11</v>
      </c>
      <c r="E69" s="51"/>
      <c r="F69" s="56" t="s">
        <v>11</v>
      </c>
      <c r="I69" s="50"/>
      <c r="M69" s="50"/>
      <c r="Q69" s="50"/>
      <c r="U69" s="50"/>
      <c r="Y69" s="50"/>
      <c r="AC69" s="50"/>
    </row>
    <row r="70" spans="1:37" ht="18" customHeight="1">
      <c r="A70" s="50" t="s">
        <v>12</v>
      </c>
      <c r="B70" s="20">
        <v>42.6</v>
      </c>
      <c r="E70" s="50" t="s">
        <v>12</v>
      </c>
      <c r="F70" s="20">
        <v>29.5</v>
      </c>
    </row>
    <row r="71" spans="1:37" ht="18" customHeight="1">
      <c r="A71" s="50" t="s">
        <v>13</v>
      </c>
      <c r="B71" s="20">
        <v>104.4</v>
      </c>
      <c r="E71" s="50" t="s">
        <v>13</v>
      </c>
      <c r="F71" s="20">
        <v>129.30000000000001</v>
      </c>
    </row>
    <row r="72" spans="1:37" ht="18" customHeight="1">
      <c r="A72" s="50" t="s">
        <v>14</v>
      </c>
      <c r="B72" s="20">
        <v>147.9</v>
      </c>
      <c r="E72" s="50" t="s">
        <v>14</v>
      </c>
      <c r="F72" s="20">
        <v>174.3</v>
      </c>
    </row>
    <row r="73" spans="1:37" ht="18" customHeight="1">
      <c r="A73" s="52" t="s">
        <v>15</v>
      </c>
      <c r="B73" s="22">
        <v>149.4</v>
      </c>
      <c r="E73" s="52" t="s">
        <v>15</v>
      </c>
      <c r="F73" s="22">
        <v>271.10000000000002</v>
      </c>
    </row>
    <row r="74" spans="1:37" ht="18" customHeight="1"/>
    <row r="75" spans="1:37" ht="18" customHeight="1"/>
    <row r="76" spans="1:37" ht="18" customHeight="1">
      <c r="A76" s="50" t="s">
        <v>16</v>
      </c>
    </row>
    <row r="77" spans="1:37" ht="18" customHeight="1"/>
    <row r="78" spans="1:37" ht="18" customHeight="1">
      <c r="A78" s="50" t="s">
        <v>4</v>
      </c>
      <c r="E78" s="50" t="s">
        <v>5</v>
      </c>
    </row>
    <row r="79" spans="1:37" s="41" customFormat="1" ht="18" customHeight="1">
      <c r="A79" s="51" t="s">
        <v>6</v>
      </c>
      <c r="B79" s="48" t="s">
        <v>7</v>
      </c>
      <c r="C79" s="55" t="s">
        <v>135</v>
      </c>
      <c r="D79" s="54"/>
      <c r="E79" s="51" t="s">
        <v>6</v>
      </c>
      <c r="F79" s="48" t="s">
        <v>7</v>
      </c>
      <c r="G79" s="55" t="s">
        <v>135</v>
      </c>
      <c r="I79" s="50"/>
      <c r="M79" s="50"/>
      <c r="Q79" s="50"/>
      <c r="U79" s="50"/>
      <c r="Y79" s="50"/>
      <c r="AC79" s="50"/>
      <c r="AG79" s="50"/>
      <c r="AK79" s="50"/>
    </row>
    <row r="80" spans="1:37" ht="18" customHeight="1">
      <c r="A80" s="50" t="s">
        <v>112</v>
      </c>
      <c r="B80" s="18">
        <v>14</v>
      </c>
      <c r="C80" s="2">
        <v>16.279069767441861</v>
      </c>
      <c r="E80" s="50" t="s">
        <v>112</v>
      </c>
      <c r="F80" s="18">
        <v>21</v>
      </c>
      <c r="G80" s="2">
        <v>24.418604651162788</v>
      </c>
    </row>
    <row r="81" spans="1:32" ht="18" customHeight="1">
      <c r="A81" s="50" t="s">
        <v>148</v>
      </c>
      <c r="B81" s="18">
        <v>5</v>
      </c>
      <c r="C81" s="2">
        <v>5.8139534883720927</v>
      </c>
      <c r="E81" s="50" t="s">
        <v>148</v>
      </c>
      <c r="F81" s="18">
        <v>11</v>
      </c>
      <c r="G81" s="2">
        <v>12.790697674418606</v>
      </c>
    </row>
    <row r="82" spans="1:32" ht="18" customHeight="1">
      <c r="A82" s="50" t="s">
        <v>155</v>
      </c>
      <c r="B82" s="18">
        <v>17</v>
      </c>
      <c r="C82" s="2">
        <v>19.767441860465116</v>
      </c>
      <c r="E82" s="50" t="s">
        <v>155</v>
      </c>
      <c r="F82" s="18">
        <v>14</v>
      </c>
      <c r="G82" s="2">
        <v>16.279069767441861</v>
      </c>
    </row>
    <row r="83" spans="1:32" ht="18" customHeight="1">
      <c r="A83" s="50" t="s">
        <v>156</v>
      </c>
      <c r="B83" s="18">
        <v>18</v>
      </c>
      <c r="C83" s="2">
        <v>20.930232558139537</v>
      </c>
      <c r="E83" s="50" t="s">
        <v>149</v>
      </c>
      <c r="F83" s="18">
        <v>13</v>
      </c>
      <c r="G83" s="2">
        <v>15.11627906976744</v>
      </c>
    </row>
    <row r="84" spans="1:32" ht="18" customHeight="1">
      <c r="A84" s="50" t="s">
        <v>150</v>
      </c>
      <c r="B84" s="18">
        <v>12</v>
      </c>
      <c r="C84" s="2">
        <v>13.953488372093023</v>
      </c>
      <c r="E84" s="50" t="s">
        <v>9</v>
      </c>
      <c r="F84" s="18">
        <v>27</v>
      </c>
      <c r="G84" s="2">
        <v>31.395348837209301</v>
      </c>
      <c r="P84" s="15"/>
      <c r="X84" s="15"/>
      <c r="AF84" s="15"/>
    </row>
    <row r="85" spans="1:32" ht="18" customHeight="1">
      <c r="A85" s="50" t="s">
        <v>9</v>
      </c>
      <c r="B85" s="18">
        <v>20</v>
      </c>
      <c r="C85" s="2">
        <v>23.255813953488371</v>
      </c>
      <c r="E85" s="51" t="s">
        <v>10</v>
      </c>
      <c r="F85" s="13">
        <v>86</v>
      </c>
      <c r="G85" s="10">
        <v>100</v>
      </c>
    </row>
    <row r="86" spans="1:32" ht="18" customHeight="1">
      <c r="A86" s="51" t="s">
        <v>10</v>
      </c>
      <c r="B86" s="13">
        <v>86</v>
      </c>
      <c r="C86" s="10">
        <v>100</v>
      </c>
    </row>
    <row r="87" spans="1:32" ht="18" customHeight="1">
      <c r="E87" s="51"/>
      <c r="F87" s="56" t="s">
        <v>11</v>
      </c>
    </row>
    <row r="88" spans="1:32" ht="18" customHeight="1">
      <c r="A88" s="51"/>
      <c r="B88" s="56" t="s">
        <v>11</v>
      </c>
      <c r="E88" s="50" t="s">
        <v>12</v>
      </c>
      <c r="F88" s="20">
        <v>114.6</v>
      </c>
    </row>
    <row r="89" spans="1:32" ht="18" customHeight="1">
      <c r="A89" s="50" t="s">
        <v>12</v>
      </c>
      <c r="B89" s="20">
        <v>198</v>
      </c>
      <c r="E89" s="50" t="s">
        <v>13</v>
      </c>
      <c r="F89" s="20">
        <v>139.80000000000001</v>
      </c>
    </row>
    <row r="90" spans="1:32" ht="18" customHeight="1">
      <c r="A90" s="50" t="s">
        <v>13</v>
      </c>
      <c r="B90" s="20">
        <v>168</v>
      </c>
      <c r="E90" s="50" t="s">
        <v>14</v>
      </c>
      <c r="F90" s="20">
        <v>178</v>
      </c>
    </row>
    <row r="91" spans="1:32" ht="18" customHeight="1">
      <c r="A91" s="50" t="s">
        <v>14</v>
      </c>
      <c r="B91" s="20">
        <v>251.3</v>
      </c>
      <c r="E91" s="52" t="s">
        <v>15</v>
      </c>
      <c r="F91" s="22">
        <v>138.1</v>
      </c>
    </row>
    <row r="92" spans="1:32" ht="18" customHeight="1">
      <c r="A92" s="52" t="s">
        <v>15</v>
      </c>
      <c r="B92" s="22">
        <v>149.80000000000001</v>
      </c>
    </row>
    <row r="93" spans="1:32" ht="18" customHeight="1"/>
    <row r="94" spans="1:32" ht="18" customHeight="1"/>
    <row r="95" spans="1:32" ht="18" customHeight="1">
      <c r="A95" s="50" t="s">
        <v>17</v>
      </c>
    </row>
    <row r="96" spans="1:32" ht="18" customHeight="1"/>
    <row r="97" spans="1:39" ht="18" customHeight="1">
      <c r="A97" s="50" t="s">
        <v>4</v>
      </c>
      <c r="E97" s="50" t="s">
        <v>5</v>
      </c>
      <c r="AG97" s="16"/>
      <c r="AK97" s="16"/>
    </row>
    <row r="98" spans="1:39" s="41" customFormat="1" ht="18" customHeight="1">
      <c r="A98" s="51" t="s">
        <v>6</v>
      </c>
      <c r="B98" s="48" t="s">
        <v>7</v>
      </c>
      <c r="C98" s="55" t="s">
        <v>135</v>
      </c>
      <c r="D98" s="54"/>
      <c r="E98" s="51" t="s">
        <v>6</v>
      </c>
      <c r="F98" s="48" t="s">
        <v>7</v>
      </c>
      <c r="G98" s="55" t="s">
        <v>135</v>
      </c>
      <c r="I98" s="50"/>
      <c r="M98" s="50"/>
      <c r="Q98" s="50"/>
      <c r="U98" s="50"/>
      <c r="Y98" s="50"/>
      <c r="AC98" s="50"/>
      <c r="AG98" s="50"/>
      <c r="AK98" s="50"/>
    </row>
    <row r="99" spans="1:39" ht="18" customHeight="1">
      <c r="A99" s="50" t="s">
        <v>112</v>
      </c>
      <c r="B99" s="18">
        <v>9</v>
      </c>
      <c r="C99" s="2">
        <v>10.465116279069768</v>
      </c>
      <c r="E99" s="50" t="s">
        <v>112</v>
      </c>
      <c r="F99" s="18">
        <v>22</v>
      </c>
      <c r="G99" s="2">
        <v>25.581395348837212</v>
      </c>
      <c r="AG99" s="16"/>
      <c r="AK99" s="16"/>
    </row>
    <row r="100" spans="1:39" ht="18" customHeight="1">
      <c r="A100" s="50" t="s">
        <v>148</v>
      </c>
      <c r="B100" s="18">
        <v>6</v>
      </c>
      <c r="C100" s="2">
        <v>6.9767441860465116</v>
      </c>
      <c r="E100" s="50" t="s">
        <v>148</v>
      </c>
      <c r="F100" s="18">
        <v>13</v>
      </c>
      <c r="G100" s="2">
        <v>15.11627906976744</v>
      </c>
      <c r="AG100" s="16"/>
      <c r="AK100" s="16"/>
    </row>
    <row r="101" spans="1:39" ht="18" customHeight="1">
      <c r="A101" s="50" t="s">
        <v>155</v>
      </c>
      <c r="B101" s="18">
        <v>19</v>
      </c>
      <c r="C101" s="2">
        <v>22.093023255813954</v>
      </c>
      <c r="E101" s="50" t="s">
        <v>155</v>
      </c>
      <c r="F101" s="18">
        <v>17</v>
      </c>
      <c r="G101" s="2">
        <v>19.767441860465116</v>
      </c>
      <c r="AG101" s="16"/>
      <c r="AK101" s="16"/>
    </row>
    <row r="102" spans="1:39" ht="18" customHeight="1">
      <c r="A102" s="50" t="s">
        <v>156</v>
      </c>
      <c r="B102" s="18">
        <v>21</v>
      </c>
      <c r="C102" s="2">
        <v>24.418604651162788</v>
      </c>
      <c r="E102" s="50" t="s">
        <v>149</v>
      </c>
      <c r="F102" s="18">
        <v>7</v>
      </c>
      <c r="G102" s="2">
        <v>8.1395348837209305</v>
      </c>
      <c r="AG102" s="16"/>
      <c r="AK102" s="16"/>
    </row>
    <row r="103" spans="1:39" ht="18" customHeight="1">
      <c r="A103" s="50" t="s">
        <v>150</v>
      </c>
      <c r="B103" s="18">
        <v>11</v>
      </c>
      <c r="C103" s="2">
        <v>12.790697674418606</v>
      </c>
      <c r="E103" s="50" t="s">
        <v>9</v>
      </c>
      <c r="F103" s="18">
        <v>27</v>
      </c>
      <c r="G103" s="2">
        <v>31.395348837209301</v>
      </c>
      <c r="AG103" s="16"/>
      <c r="AH103" s="15"/>
      <c r="AI103" s="15"/>
      <c r="AJ103" s="15"/>
      <c r="AK103" s="16"/>
      <c r="AL103" s="15"/>
      <c r="AM103" s="15"/>
    </row>
    <row r="104" spans="1:39" ht="18" customHeight="1">
      <c r="A104" s="50" t="s">
        <v>9</v>
      </c>
      <c r="B104" s="18">
        <v>20</v>
      </c>
      <c r="C104" s="2">
        <v>23.255813953488371</v>
      </c>
      <c r="E104" s="51" t="s">
        <v>10</v>
      </c>
      <c r="F104" s="13">
        <v>86</v>
      </c>
      <c r="G104" s="10">
        <v>100</v>
      </c>
      <c r="AG104" s="16"/>
      <c r="AK104" s="16"/>
    </row>
    <row r="105" spans="1:39" ht="18" customHeight="1">
      <c r="A105" s="51" t="s">
        <v>10</v>
      </c>
      <c r="B105" s="13">
        <v>86</v>
      </c>
      <c r="C105" s="10">
        <v>100</v>
      </c>
      <c r="AG105" s="16"/>
      <c r="AK105" s="16"/>
    </row>
    <row r="106" spans="1:39" ht="18" customHeight="1">
      <c r="E106" s="51"/>
      <c r="F106" s="56" t="s">
        <v>11</v>
      </c>
      <c r="AG106" s="16"/>
      <c r="AK106" s="16"/>
    </row>
    <row r="107" spans="1:39" ht="18" customHeight="1">
      <c r="A107" s="51"/>
      <c r="B107" s="56" t="s">
        <v>11</v>
      </c>
      <c r="E107" s="50" t="s">
        <v>12</v>
      </c>
      <c r="F107" s="20">
        <v>90.8</v>
      </c>
      <c r="AG107" s="16"/>
      <c r="AK107" s="16"/>
    </row>
    <row r="108" spans="1:39" ht="18" customHeight="1">
      <c r="A108" s="50" t="s">
        <v>12</v>
      </c>
      <c r="B108" s="20">
        <v>207.7</v>
      </c>
      <c r="E108" s="50" t="s">
        <v>13</v>
      </c>
      <c r="F108" s="20">
        <v>106.2</v>
      </c>
      <c r="AG108" s="16"/>
      <c r="AK108" s="16"/>
    </row>
    <row r="109" spans="1:39" ht="18" customHeight="1">
      <c r="A109" s="50" t="s">
        <v>13</v>
      </c>
      <c r="B109" s="20">
        <v>152.4</v>
      </c>
      <c r="E109" s="50" t="s">
        <v>14</v>
      </c>
      <c r="F109" s="20">
        <v>144.9</v>
      </c>
      <c r="AG109" s="16"/>
      <c r="AK109" s="16"/>
    </row>
    <row r="110" spans="1:39" ht="18" customHeight="1">
      <c r="A110" s="50" t="s">
        <v>14</v>
      </c>
      <c r="B110" s="20">
        <v>240.5</v>
      </c>
      <c r="E110" s="52" t="s">
        <v>15</v>
      </c>
      <c r="F110" s="22">
        <v>100.9</v>
      </c>
      <c r="AG110" s="16"/>
      <c r="AK110" s="16"/>
    </row>
    <row r="111" spans="1:39" ht="18" customHeight="1">
      <c r="A111" s="52" t="s">
        <v>15</v>
      </c>
      <c r="B111" s="22">
        <v>137.80000000000001</v>
      </c>
      <c r="AG111" s="16"/>
      <c r="AK111" s="16"/>
    </row>
    <row r="112" spans="1:39" ht="18" customHeight="1">
      <c r="AG112" s="16"/>
      <c r="AK112" s="16"/>
    </row>
    <row r="113" spans="1:37" ht="18" customHeight="1">
      <c r="AG113" s="16"/>
      <c r="AK113" s="16"/>
    </row>
    <row r="114" spans="1:37" ht="18" customHeight="1">
      <c r="A114" s="50" t="s">
        <v>18</v>
      </c>
      <c r="AG114" s="16"/>
      <c r="AK114" s="16"/>
    </row>
    <row r="115" spans="1:37" ht="18" customHeight="1">
      <c r="AG115" s="16"/>
      <c r="AK115" s="16"/>
    </row>
    <row r="116" spans="1:37" ht="18" customHeight="1">
      <c r="A116" s="50" t="s">
        <v>4</v>
      </c>
      <c r="E116" s="50" t="s">
        <v>5</v>
      </c>
      <c r="AG116" s="16"/>
      <c r="AK116" s="16"/>
    </row>
    <row r="117" spans="1:37" s="41" customFormat="1" ht="18" customHeight="1">
      <c r="A117" s="51" t="s">
        <v>6</v>
      </c>
      <c r="B117" s="48" t="s">
        <v>7</v>
      </c>
      <c r="C117" s="55" t="s">
        <v>135</v>
      </c>
      <c r="D117" s="54"/>
      <c r="E117" s="51" t="s">
        <v>6</v>
      </c>
      <c r="F117" s="48" t="s">
        <v>7</v>
      </c>
      <c r="G117" s="55" t="s">
        <v>135</v>
      </c>
      <c r="I117" s="50"/>
      <c r="M117" s="50"/>
      <c r="Q117" s="50"/>
      <c r="U117" s="50"/>
      <c r="Y117" s="50"/>
      <c r="AC117" s="50"/>
      <c r="AG117" s="50"/>
      <c r="AK117" s="50"/>
    </row>
    <row r="118" spans="1:37" ht="18" customHeight="1">
      <c r="A118" s="50" t="s">
        <v>112</v>
      </c>
      <c r="B118" s="18">
        <v>32</v>
      </c>
      <c r="C118" s="2">
        <v>37.209302325581397</v>
      </c>
      <c r="E118" s="50" t="s">
        <v>112</v>
      </c>
      <c r="F118" s="18">
        <v>34</v>
      </c>
      <c r="G118" s="2">
        <v>39.534883720930232</v>
      </c>
      <c r="AG118" s="16"/>
      <c r="AK118" s="16"/>
    </row>
    <row r="119" spans="1:37" ht="18" customHeight="1">
      <c r="A119" s="50" t="s">
        <v>146</v>
      </c>
      <c r="B119" s="18">
        <v>21</v>
      </c>
      <c r="C119" s="2">
        <v>24.418604651162788</v>
      </c>
      <c r="E119" s="50" t="s">
        <v>148</v>
      </c>
      <c r="F119" s="18">
        <v>6</v>
      </c>
      <c r="G119" s="2">
        <v>6.9767441860465116</v>
      </c>
      <c r="AG119" s="16"/>
      <c r="AK119" s="16"/>
    </row>
    <row r="120" spans="1:37" ht="18" customHeight="1">
      <c r="A120" s="50" t="s">
        <v>149</v>
      </c>
      <c r="B120" s="18">
        <v>13</v>
      </c>
      <c r="C120" s="2">
        <v>15.11627906976744</v>
      </c>
      <c r="E120" s="50" t="s">
        <v>144</v>
      </c>
      <c r="F120" s="18">
        <v>19</v>
      </c>
      <c r="G120" s="2">
        <v>22.093023255813954</v>
      </c>
      <c r="AG120" s="16"/>
      <c r="AK120" s="16"/>
    </row>
    <row r="121" spans="1:37" ht="18" customHeight="1">
      <c r="A121" s="50" t="s">
        <v>9</v>
      </c>
      <c r="B121" s="18">
        <v>20</v>
      </c>
      <c r="C121" s="2">
        <v>23.255813953488371</v>
      </c>
      <c r="E121" s="50" t="s">
        <v>9</v>
      </c>
      <c r="F121" s="18">
        <v>27</v>
      </c>
      <c r="G121" s="2">
        <v>31.395348837209301</v>
      </c>
      <c r="AG121" s="16"/>
      <c r="AK121" s="16"/>
    </row>
    <row r="122" spans="1:37" ht="18" customHeight="1">
      <c r="A122" s="51" t="s">
        <v>10</v>
      </c>
      <c r="B122" s="13">
        <v>86</v>
      </c>
      <c r="C122" s="10">
        <v>100</v>
      </c>
      <c r="E122" s="51" t="s">
        <v>10</v>
      </c>
      <c r="F122" s="13">
        <v>86</v>
      </c>
      <c r="G122" s="10">
        <v>100</v>
      </c>
      <c r="AG122" s="16"/>
      <c r="AK122" s="16"/>
    </row>
    <row r="123" spans="1:37" ht="18" customHeight="1"/>
    <row r="124" spans="1:37" s="41" customFormat="1" ht="18" customHeight="1">
      <c r="A124" s="51"/>
      <c r="B124" s="56" t="s">
        <v>11</v>
      </c>
      <c r="E124" s="51"/>
      <c r="F124" s="56" t="s">
        <v>11</v>
      </c>
      <c r="I124" s="50"/>
      <c r="M124" s="50"/>
      <c r="Q124" s="50"/>
      <c r="U124" s="50"/>
      <c r="Y124" s="50"/>
      <c r="AC124" s="50"/>
    </row>
    <row r="125" spans="1:37" ht="18" customHeight="1">
      <c r="A125" s="50" t="s">
        <v>12</v>
      </c>
      <c r="B125" s="20">
        <v>115.5</v>
      </c>
      <c r="E125" s="50" t="s">
        <v>12</v>
      </c>
      <c r="F125" s="20">
        <v>48.2</v>
      </c>
    </row>
    <row r="126" spans="1:37" ht="18" customHeight="1">
      <c r="A126" s="50" t="s">
        <v>13</v>
      </c>
      <c r="B126" s="20">
        <v>199.4</v>
      </c>
      <c r="E126" s="50" t="s">
        <v>13</v>
      </c>
      <c r="F126" s="20">
        <v>59.3</v>
      </c>
    </row>
    <row r="127" spans="1:37" ht="18" customHeight="1">
      <c r="A127" s="50" t="s">
        <v>14</v>
      </c>
      <c r="B127" s="20">
        <v>224.1</v>
      </c>
      <c r="E127" s="50" t="s">
        <v>14</v>
      </c>
      <c r="F127" s="20">
        <v>113.7</v>
      </c>
    </row>
    <row r="128" spans="1:37" ht="18" customHeight="1">
      <c r="A128" s="52" t="s">
        <v>15</v>
      </c>
      <c r="B128" s="22">
        <v>229.8</v>
      </c>
      <c r="E128" s="52" t="s">
        <v>15</v>
      </c>
      <c r="F128" s="22">
        <v>29.4</v>
      </c>
    </row>
    <row r="129" spans="1:29" ht="18" customHeight="1"/>
    <row r="130" spans="1:29" ht="18" customHeight="1"/>
    <row r="131" spans="1:29" ht="18" customHeight="1">
      <c r="A131" s="50" t="s">
        <v>19</v>
      </c>
    </row>
    <row r="132" spans="1:29" ht="18" customHeight="1"/>
    <row r="133" spans="1:29" ht="18" customHeight="1">
      <c r="A133" s="50" t="s">
        <v>4</v>
      </c>
      <c r="E133" s="50" t="s">
        <v>5</v>
      </c>
    </row>
    <row r="134" spans="1:29" s="41" customFormat="1" ht="18" customHeight="1">
      <c r="A134" s="51" t="s">
        <v>6</v>
      </c>
      <c r="B134" s="48" t="s">
        <v>7</v>
      </c>
      <c r="C134" s="55" t="s">
        <v>135</v>
      </c>
      <c r="D134" s="54"/>
      <c r="E134" s="51" t="s">
        <v>6</v>
      </c>
      <c r="F134" s="48" t="s">
        <v>7</v>
      </c>
      <c r="G134" s="55" t="s">
        <v>135</v>
      </c>
      <c r="I134" s="50"/>
      <c r="M134" s="50"/>
      <c r="Q134" s="50"/>
      <c r="U134" s="50"/>
      <c r="Y134" s="50"/>
      <c r="AC134" s="50"/>
    </row>
    <row r="135" spans="1:29" ht="18" customHeight="1">
      <c r="A135" s="50" t="s">
        <v>148</v>
      </c>
      <c r="B135" s="18">
        <v>18</v>
      </c>
      <c r="C135" s="2">
        <v>20.930232558139537</v>
      </c>
      <c r="E135" s="50" t="s">
        <v>142</v>
      </c>
      <c r="F135" s="18">
        <v>6</v>
      </c>
      <c r="G135" s="2">
        <v>6.9767441860465116</v>
      </c>
    </row>
    <row r="136" spans="1:29" ht="18" customHeight="1">
      <c r="A136" s="50" t="s">
        <v>157</v>
      </c>
      <c r="B136" s="18">
        <v>26</v>
      </c>
      <c r="C136" s="2">
        <v>30.232558139534881</v>
      </c>
      <c r="E136" s="50" t="s">
        <v>152</v>
      </c>
      <c r="F136" s="18">
        <v>19</v>
      </c>
      <c r="G136" s="2">
        <v>22.093023255813954</v>
      </c>
    </row>
    <row r="137" spans="1:29" ht="18" customHeight="1">
      <c r="A137" s="50" t="s">
        <v>151</v>
      </c>
      <c r="B137" s="18">
        <v>20</v>
      </c>
      <c r="C137" s="2">
        <v>23.255813953488371</v>
      </c>
      <c r="E137" s="50" t="s">
        <v>144</v>
      </c>
      <c r="F137" s="18">
        <v>31</v>
      </c>
      <c r="G137" s="2">
        <v>36.046511627906973</v>
      </c>
    </row>
    <row r="138" spans="1:29" ht="18" customHeight="1">
      <c r="A138" s="50" t="s">
        <v>9</v>
      </c>
      <c r="B138" s="18">
        <v>20</v>
      </c>
      <c r="C138" s="2">
        <v>23.255813953488371</v>
      </c>
      <c r="E138" s="50" t="s">
        <v>9</v>
      </c>
      <c r="F138" s="18">
        <v>27</v>
      </c>
      <c r="G138" s="2">
        <v>31.395348837209301</v>
      </c>
    </row>
    <row r="139" spans="1:29" ht="18" customHeight="1">
      <c r="A139" s="50" t="s">
        <v>20</v>
      </c>
      <c r="B139" s="19">
        <v>2</v>
      </c>
      <c r="C139" s="2">
        <v>2.3255813953488373</v>
      </c>
      <c r="E139" s="50" t="s">
        <v>20</v>
      </c>
      <c r="F139" s="19">
        <v>3</v>
      </c>
      <c r="G139" s="2">
        <v>3.4883720930232558</v>
      </c>
    </row>
    <row r="140" spans="1:29" ht="18" customHeight="1">
      <c r="A140" s="51" t="s">
        <v>10</v>
      </c>
      <c r="B140" s="13">
        <v>86</v>
      </c>
      <c r="C140" s="10">
        <v>100</v>
      </c>
      <c r="E140" s="51" t="s">
        <v>10</v>
      </c>
      <c r="F140" s="13">
        <v>86</v>
      </c>
      <c r="G140" s="10">
        <v>100</v>
      </c>
    </row>
    <row r="141" spans="1:29" ht="18" customHeight="1"/>
    <row r="142" spans="1:29" s="41" customFormat="1" ht="18" customHeight="1">
      <c r="A142" s="51"/>
      <c r="B142" s="56" t="s">
        <v>11</v>
      </c>
      <c r="E142" s="51"/>
      <c r="F142" s="56" t="s">
        <v>11</v>
      </c>
      <c r="I142" s="50"/>
      <c r="M142" s="50"/>
      <c r="Q142" s="50"/>
      <c r="U142" s="50"/>
      <c r="Y142" s="50"/>
      <c r="AC142" s="50"/>
    </row>
    <row r="143" spans="1:29" ht="18" customHeight="1">
      <c r="A143" s="50" t="s">
        <v>12</v>
      </c>
      <c r="B143" s="20">
        <v>130</v>
      </c>
      <c r="E143" s="50" t="s">
        <v>12</v>
      </c>
      <c r="F143" s="20">
        <v>110.5</v>
      </c>
    </row>
    <row r="144" spans="1:29" ht="18" customHeight="1">
      <c r="A144" s="50" t="s">
        <v>13</v>
      </c>
      <c r="B144" s="20">
        <v>57.1</v>
      </c>
      <c r="E144" s="50" t="s">
        <v>13</v>
      </c>
      <c r="F144" s="20">
        <v>53.4</v>
      </c>
    </row>
    <row r="145" spans="1:29" ht="18" customHeight="1">
      <c r="A145" s="50" t="s">
        <v>14</v>
      </c>
      <c r="B145" s="20">
        <v>130</v>
      </c>
      <c r="E145" s="50" t="s">
        <v>14</v>
      </c>
      <c r="F145" s="20">
        <v>110.5</v>
      </c>
    </row>
    <row r="146" spans="1:29" ht="18" customHeight="1">
      <c r="A146" s="52" t="s">
        <v>15</v>
      </c>
      <c r="B146" s="22">
        <v>57.1</v>
      </c>
      <c r="E146" s="52" t="s">
        <v>15</v>
      </c>
      <c r="F146" s="22">
        <v>53.4</v>
      </c>
    </row>
    <row r="147" spans="1:29" ht="18" customHeight="1"/>
    <row r="148" spans="1:29" ht="18" customHeight="1"/>
    <row r="149" spans="1:29" ht="18" customHeight="1">
      <c r="A149" s="50" t="s">
        <v>21</v>
      </c>
    </row>
    <row r="150" spans="1:29" ht="18" customHeight="1"/>
    <row r="151" spans="1:29" ht="18" customHeight="1">
      <c r="A151" s="50" t="s">
        <v>4</v>
      </c>
      <c r="E151" s="50" t="s">
        <v>5</v>
      </c>
    </row>
    <row r="152" spans="1:29" s="41" customFormat="1" ht="18" customHeight="1">
      <c r="A152" s="51" t="s">
        <v>6</v>
      </c>
      <c r="B152" s="48" t="s">
        <v>7</v>
      </c>
      <c r="C152" s="55" t="s">
        <v>135</v>
      </c>
      <c r="D152" s="54"/>
      <c r="E152" s="51" t="s">
        <v>6</v>
      </c>
      <c r="F152" s="48" t="s">
        <v>7</v>
      </c>
      <c r="G152" s="55" t="s">
        <v>135</v>
      </c>
      <c r="I152" s="50"/>
      <c r="M152" s="50"/>
      <c r="Q152" s="50"/>
      <c r="U152" s="50"/>
      <c r="Y152" s="50"/>
      <c r="AC152" s="50"/>
    </row>
    <row r="153" spans="1:29" ht="18" customHeight="1">
      <c r="A153" s="50" t="s">
        <v>112</v>
      </c>
      <c r="B153" s="18">
        <v>52</v>
      </c>
      <c r="C153" s="2">
        <v>60.465116279069761</v>
      </c>
      <c r="E153" s="50" t="s">
        <v>112</v>
      </c>
      <c r="F153" s="18">
        <v>53</v>
      </c>
      <c r="G153" s="2">
        <v>61.627906976744185</v>
      </c>
    </row>
    <row r="154" spans="1:29" ht="18" customHeight="1">
      <c r="A154" s="50" t="s">
        <v>145</v>
      </c>
      <c r="B154" s="18">
        <v>14</v>
      </c>
      <c r="C154" s="2">
        <v>16.279069767441861</v>
      </c>
      <c r="E154" s="50" t="s">
        <v>145</v>
      </c>
      <c r="F154" s="18">
        <v>6</v>
      </c>
      <c r="G154" s="2">
        <v>6.9767441860465116</v>
      </c>
    </row>
    <row r="155" spans="1:29" ht="18" customHeight="1">
      <c r="A155" s="50" t="s">
        <v>9</v>
      </c>
      <c r="B155" s="18">
        <v>20</v>
      </c>
      <c r="C155" s="2">
        <v>23.255813953488371</v>
      </c>
      <c r="E155" s="50" t="s">
        <v>9</v>
      </c>
      <c r="F155" s="18">
        <v>27</v>
      </c>
      <c r="G155" s="2">
        <v>31.395348837209301</v>
      </c>
    </row>
    <row r="156" spans="1:29" ht="18" customHeight="1">
      <c r="A156" s="51" t="s">
        <v>10</v>
      </c>
      <c r="B156" s="13">
        <v>86</v>
      </c>
      <c r="C156" s="10">
        <v>100</v>
      </c>
      <c r="E156" s="51" t="s">
        <v>10</v>
      </c>
      <c r="F156" s="13">
        <v>86</v>
      </c>
      <c r="G156" s="10">
        <v>100</v>
      </c>
    </row>
    <row r="157" spans="1:29" ht="18" customHeight="1"/>
    <row r="158" spans="1:29" s="41" customFormat="1" ht="18" customHeight="1">
      <c r="A158" s="51"/>
      <c r="B158" s="56" t="s">
        <v>11</v>
      </c>
      <c r="E158" s="51"/>
      <c r="F158" s="56" t="s">
        <v>11</v>
      </c>
      <c r="I158" s="50"/>
      <c r="M158" s="50"/>
      <c r="Q158" s="50"/>
      <c r="U158" s="50"/>
      <c r="Y158" s="50"/>
      <c r="AC158" s="50"/>
    </row>
    <row r="159" spans="1:29" ht="18" customHeight="1">
      <c r="A159" s="50" t="s">
        <v>12</v>
      </c>
      <c r="B159" s="20">
        <v>16.8</v>
      </c>
      <c r="E159" s="50" t="s">
        <v>12</v>
      </c>
      <c r="F159" s="20">
        <v>8.3000000000000007</v>
      </c>
    </row>
    <row r="160" spans="1:29" ht="18" customHeight="1">
      <c r="A160" s="50" t="s">
        <v>13</v>
      </c>
      <c r="B160" s="20">
        <v>44</v>
      </c>
      <c r="E160" s="50" t="s">
        <v>13</v>
      </c>
      <c r="F160" s="20">
        <v>30.1</v>
      </c>
    </row>
    <row r="161" spans="1:32" ht="18" customHeight="1">
      <c r="A161" s="50" t="s">
        <v>14</v>
      </c>
      <c r="B161" s="20">
        <v>79.3</v>
      </c>
      <c r="E161" s="50" t="s">
        <v>14</v>
      </c>
      <c r="F161" s="20">
        <v>81.7</v>
      </c>
    </row>
    <row r="162" spans="1:32" ht="18" customHeight="1">
      <c r="A162" s="52" t="s">
        <v>15</v>
      </c>
      <c r="B162" s="22">
        <v>64.7</v>
      </c>
      <c r="E162" s="52" t="s">
        <v>15</v>
      </c>
      <c r="F162" s="22">
        <v>54.3</v>
      </c>
    </row>
    <row r="163" spans="1:32" ht="18" customHeight="1"/>
    <row r="164" spans="1:32" ht="18" customHeight="1"/>
    <row r="165" spans="1:32" ht="18" customHeight="1">
      <c r="A165" s="50" t="s">
        <v>22</v>
      </c>
    </row>
    <row r="166" spans="1:32" ht="18" customHeight="1"/>
    <row r="167" spans="1:32" ht="18" customHeight="1">
      <c r="A167" s="53" t="s">
        <v>4</v>
      </c>
      <c r="B167" s="3"/>
      <c r="C167" s="3"/>
      <c r="E167" s="50" t="s">
        <v>5</v>
      </c>
    </row>
    <row r="168" spans="1:32" s="41" customFormat="1" ht="18" customHeight="1">
      <c r="A168" s="51" t="s">
        <v>6</v>
      </c>
      <c r="B168" s="48" t="s">
        <v>7</v>
      </c>
      <c r="C168" s="55" t="s">
        <v>135</v>
      </c>
      <c r="D168" s="54"/>
      <c r="E168" s="51" t="s">
        <v>6</v>
      </c>
      <c r="F168" s="48" t="s">
        <v>7</v>
      </c>
      <c r="G168" s="55" t="s">
        <v>135</v>
      </c>
      <c r="I168" s="50"/>
      <c r="M168" s="50"/>
      <c r="P168" s="54"/>
      <c r="Q168" s="50"/>
      <c r="U168" s="50"/>
      <c r="X168" s="54"/>
      <c r="Y168" s="50"/>
      <c r="AC168" s="50"/>
      <c r="AF168" s="54"/>
    </row>
    <row r="169" spans="1:32" ht="18" customHeight="1">
      <c r="A169" s="50" t="s">
        <v>146</v>
      </c>
      <c r="B169" s="12">
        <v>0</v>
      </c>
      <c r="C169" s="2">
        <v>0</v>
      </c>
      <c r="E169" s="50" t="s">
        <v>146</v>
      </c>
      <c r="F169" s="12">
        <v>0</v>
      </c>
      <c r="G169" s="2">
        <v>0</v>
      </c>
    </row>
    <row r="170" spans="1:32" ht="18" customHeight="1">
      <c r="A170" s="50" t="s">
        <v>156</v>
      </c>
      <c r="B170" s="18">
        <v>3</v>
      </c>
      <c r="C170" s="2">
        <v>3.4883720930232558</v>
      </c>
      <c r="E170" s="50" t="s">
        <v>156</v>
      </c>
      <c r="F170" s="18">
        <v>2</v>
      </c>
      <c r="G170" s="2">
        <v>2.3255813953488373</v>
      </c>
    </row>
    <row r="171" spans="1:32" ht="18" customHeight="1">
      <c r="A171" s="50" t="s">
        <v>158</v>
      </c>
      <c r="B171" s="18">
        <v>12</v>
      </c>
      <c r="C171" s="2">
        <v>13.953488372093023</v>
      </c>
      <c r="E171" s="50" t="s">
        <v>158</v>
      </c>
      <c r="F171" s="18">
        <v>19</v>
      </c>
      <c r="G171" s="2">
        <v>22.093023255813954</v>
      </c>
    </row>
    <row r="172" spans="1:32" ht="18" customHeight="1">
      <c r="A172" s="50" t="s">
        <v>159</v>
      </c>
      <c r="B172" s="18">
        <v>17</v>
      </c>
      <c r="C172" s="2">
        <v>19.767441860465116</v>
      </c>
      <c r="E172" s="50" t="s">
        <v>159</v>
      </c>
      <c r="F172" s="18">
        <v>21</v>
      </c>
      <c r="G172" s="2">
        <v>24.418604651162788</v>
      </c>
    </row>
    <row r="173" spans="1:32" ht="18" customHeight="1">
      <c r="A173" s="50" t="s">
        <v>154</v>
      </c>
      <c r="B173" s="18">
        <v>25</v>
      </c>
      <c r="C173" s="2">
        <v>29.069767441860467</v>
      </c>
      <c r="E173" s="50" t="s">
        <v>154</v>
      </c>
      <c r="F173" s="18">
        <v>11</v>
      </c>
      <c r="G173" s="2">
        <v>12.790697674418606</v>
      </c>
    </row>
    <row r="174" spans="1:32" ht="18" customHeight="1">
      <c r="A174" s="50" t="s">
        <v>147</v>
      </c>
      <c r="B174" s="18">
        <v>8</v>
      </c>
      <c r="C174" s="2">
        <v>9.3023255813953494</v>
      </c>
      <c r="E174" s="50" t="s">
        <v>147</v>
      </c>
      <c r="F174" s="18">
        <v>4</v>
      </c>
      <c r="G174" s="2">
        <v>4.6511627906976747</v>
      </c>
    </row>
    <row r="175" spans="1:32" ht="18" customHeight="1">
      <c r="A175" s="50" t="s">
        <v>9</v>
      </c>
      <c r="B175" s="18">
        <v>20</v>
      </c>
      <c r="C175" s="2">
        <v>23.255813953488371</v>
      </c>
      <c r="E175" s="50" t="s">
        <v>9</v>
      </c>
      <c r="F175" s="18">
        <v>27</v>
      </c>
      <c r="G175" s="2">
        <v>31.395348837209301</v>
      </c>
    </row>
    <row r="176" spans="1:32" ht="18" customHeight="1">
      <c r="A176" s="50" t="s">
        <v>20</v>
      </c>
      <c r="B176" s="19">
        <v>1</v>
      </c>
      <c r="C176" s="2">
        <v>1.1627906976744187</v>
      </c>
      <c r="E176" s="50" t="s">
        <v>20</v>
      </c>
      <c r="F176" s="19">
        <v>2</v>
      </c>
      <c r="G176" s="2">
        <v>2.3255813953488373</v>
      </c>
    </row>
    <row r="177" spans="1:29" ht="18" customHeight="1">
      <c r="A177" s="51" t="s">
        <v>10</v>
      </c>
      <c r="B177" s="13">
        <v>86</v>
      </c>
      <c r="C177" s="10">
        <v>100</v>
      </c>
      <c r="E177" s="51" t="s">
        <v>10</v>
      </c>
      <c r="F177" s="13">
        <v>86</v>
      </c>
      <c r="G177" s="10">
        <v>100</v>
      </c>
    </row>
    <row r="178" spans="1:29" ht="18" customHeight="1"/>
    <row r="179" spans="1:29" s="41" customFormat="1" ht="18" customHeight="1">
      <c r="A179" s="51"/>
      <c r="B179" s="56" t="s">
        <v>11</v>
      </c>
      <c r="E179" s="51"/>
      <c r="F179" s="56" t="s">
        <v>11</v>
      </c>
      <c r="I179" s="50"/>
      <c r="M179" s="50"/>
      <c r="Q179" s="50"/>
      <c r="U179" s="50"/>
      <c r="Y179" s="50"/>
      <c r="AC179" s="50"/>
    </row>
    <row r="180" spans="1:29" ht="18" customHeight="1">
      <c r="A180" s="50" t="s">
        <v>12</v>
      </c>
      <c r="B180" s="20">
        <v>449.8</v>
      </c>
      <c r="E180" s="50" t="s">
        <v>12</v>
      </c>
      <c r="F180" s="20">
        <v>420</v>
      </c>
    </row>
    <row r="181" spans="1:29" ht="18" customHeight="1">
      <c r="A181" s="50" t="s">
        <v>13</v>
      </c>
      <c r="B181" s="20">
        <v>78.5</v>
      </c>
      <c r="E181" s="50" t="s">
        <v>13</v>
      </c>
      <c r="F181" s="20">
        <v>65.3</v>
      </c>
    </row>
    <row r="182" spans="1:29" ht="18" customHeight="1">
      <c r="A182" s="50" t="s">
        <v>14</v>
      </c>
      <c r="B182" s="20">
        <v>449.8</v>
      </c>
      <c r="E182" s="50" t="s">
        <v>14</v>
      </c>
      <c r="F182" s="20">
        <v>420</v>
      </c>
    </row>
    <row r="183" spans="1:29" ht="18" customHeight="1">
      <c r="A183" s="52" t="s">
        <v>15</v>
      </c>
      <c r="B183" s="22">
        <v>78.5</v>
      </c>
      <c r="E183" s="52" t="s">
        <v>15</v>
      </c>
      <c r="F183" s="22">
        <v>65.3</v>
      </c>
    </row>
    <row r="184" spans="1:29" ht="18" customHeight="1"/>
    <row r="185" spans="1:29" ht="18" customHeight="1"/>
    <row r="186" spans="1:29" ht="18" customHeight="1">
      <c r="A186" s="50" t="s">
        <v>23</v>
      </c>
    </row>
    <row r="187" spans="1:29" ht="18" customHeight="1"/>
    <row r="188" spans="1:29" ht="18" customHeight="1">
      <c r="A188" s="50" t="s">
        <v>4</v>
      </c>
      <c r="E188" s="50" t="s">
        <v>5</v>
      </c>
    </row>
    <row r="189" spans="1:29" s="41" customFormat="1" ht="18" customHeight="1">
      <c r="A189" s="51" t="s">
        <v>6</v>
      </c>
      <c r="B189" s="48" t="s">
        <v>7</v>
      </c>
      <c r="C189" s="55" t="s">
        <v>135</v>
      </c>
      <c r="D189" s="54"/>
      <c r="E189" s="51" t="s">
        <v>6</v>
      </c>
      <c r="F189" s="48" t="s">
        <v>7</v>
      </c>
      <c r="G189" s="55" t="s">
        <v>135</v>
      </c>
      <c r="I189" s="50"/>
      <c r="M189" s="50"/>
      <c r="Q189" s="50"/>
      <c r="U189" s="50"/>
      <c r="Y189" s="50"/>
      <c r="AC189" s="50"/>
    </row>
    <row r="190" spans="1:29" ht="18" customHeight="1">
      <c r="A190" s="50" t="s">
        <v>112</v>
      </c>
      <c r="B190" s="18">
        <v>18</v>
      </c>
      <c r="C190" s="2">
        <v>20.930232558139537</v>
      </c>
      <c r="E190" s="50" t="s">
        <v>112</v>
      </c>
      <c r="F190" s="18">
        <v>21</v>
      </c>
      <c r="G190" s="2">
        <v>24.418604651162788</v>
      </c>
    </row>
    <row r="191" spans="1:29" ht="18" customHeight="1">
      <c r="A191" s="50" t="s">
        <v>148</v>
      </c>
      <c r="B191" s="18">
        <v>8</v>
      </c>
      <c r="C191" s="2">
        <v>9.3023255813953494</v>
      </c>
      <c r="E191" s="50" t="s">
        <v>148</v>
      </c>
      <c r="F191" s="18">
        <v>10</v>
      </c>
      <c r="G191" s="2">
        <v>11.627906976744185</v>
      </c>
    </row>
    <row r="192" spans="1:29" ht="18" customHeight="1">
      <c r="A192" s="50" t="s">
        <v>155</v>
      </c>
      <c r="B192" s="18">
        <v>12</v>
      </c>
      <c r="C192" s="2">
        <v>13.953488372093023</v>
      </c>
      <c r="E192" s="50" t="s">
        <v>155</v>
      </c>
      <c r="F192" s="18">
        <v>15</v>
      </c>
      <c r="G192" s="2">
        <v>17.441860465116278</v>
      </c>
    </row>
    <row r="193" spans="1:29" ht="18" customHeight="1">
      <c r="A193" s="50" t="s">
        <v>156</v>
      </c>
      <c r="B193" s="18">
        <v>11</v>
      </c>
      <c r="C193" s="2">
        <v>12.790697674418606</v>
      </c>
      <c r="E193" s="50" t="s">
        <v>156</v>
      </c>
      <c r="F193" s="18">
        <v>8</v>
      </c>
      <c r="G193" s="2">
        <v>9.3023255813953494</v>
      </c>
    </row>
    <row r="194" spans="1:29" ht="18" customHeight="1">
      <c r="A194" s="50" t="s">
        <v>150</v>
      </c>
      <c r="B194" s="18">
        <v>17</v>
      </c>
      <c r="C194" s="2">
        <v>19.767441860465116</v>
      </c>
      <c r="E194" s="50" t="s">
        <v>150</v>
      </c>
      <c r="F194" s="18">
        <v>5</v>
      </c>
      <c r="G194" s="2">
        <v>5.8139534883720927</v>
      </c>
    </row>
    <row r="195" spans="1:29" ht="18" customHeight="1">
      <c r="A195" s="50" t="s">
        <v>9</v>
      </c>
      <c r="B195" s="18">
        <v>20</v>
      </c>
      <c r="C195" s="2">
        <v>23.255813953488371</v>
      </c>
      <c r="E195" s="50" t="s">
        <v>9</v>
      </c>
      <c r="F195" s="18">
        <v>27</v>
      </c>
      <c r="G195" s="2">
        <v>31.395348837209301</v>
      </c>
    </row>
    <row r="196" spans="1:29" ht="18" customHeight="1">
      <c r="A196" s="51" t="s">
        <v>10</v>
      </c>
      <c r="B196" s="13">
        <v>86</v>
      </c>
      <c r="C196" s="10">
        <v>100</v>
      </c>
      <c r="E196" s="51" t="s">
        <v>10</v>
      </c>
      <c r="F196" s="13">
        <v>86</v>
      </c>
      <c r="G196" s="10">
        <v>100</v>
      </c>
    </row>
    <row r="197" spans="1:29" ht="18" customHeight="1"/>
    <row r="198" spans="1:29" s="41" customFormat="1" ht="18" customHeight="1">
      <c r="A198" s="51"/>
      <c r="B198" s="56" t="s">
        <v>11</v>
      </c>
      <c r="E198" s="51"/>
      <c r="F198" s="56" t="s">
        <v>11</v>
      </c>
      <c r="I198" s="50"/>
      <c r="M198" s="50"/>
      <c r="Q198" s="50"/>
      <c r="U198" s="50"/>
      <c r="Y198" s="50"/>
      <c r="AC198" s="50"/>
    </row>
    <row r="199" spans="1:29" ht="18" customHeight="1">
      <c r="A199" s="50" t="s">
        <v>12</v>
      </c>
      <c r="B199" s="20">
        <v>202.7</v>
      </c>
      <c r="E199" s="50" t="s">
        <v>12</v>
      </c>
      <c r="F199" s="20">
        <v>125.1</v>
      </c>
    </row>
    <row r="200" spans="1:29" ht="18" customHeight="1">
      <c r="A200" s="50" t="s">
        <v>13</v>
      </c>
      <c r="B200" s="20">
        <v>196.8</v>
      </c>
      <c r="E200" s="50" t="s">
        <v>13</v>
      </c>
      <c r="F200" s="20">
        <v>141.1</v>
      </c>
    </row>
    <row r="201" spans="1:29" ht="18" customHeight="1">
      <c r="A201" s="50" t="s">
        <v>14</v>
      </c>
      <c r="B201" s="20">
        <v>278.60000000000002</v>
      </c>
      <c r="E201" s="50" t="s">
        <v>14</v>
      </c>
      <c r="F201" s="20">
        <v>194.2</v>
      </c>
    </row>
    <row r="202" spans="1:29" ht="18" customHeight="1">
      <c r="A202" s="52" t="s">
        <v>15</v>
      </c>
      <c r="B202" s="22">
        <v>179.1</v>
      </c>
      <c r="E202" s="52" t="s">
        <v>15</v>
      </c>
      <c r="F202" s="22">
        <v>132.30000000000001</v>
      </c>
    </row>
    <row r="203" spans="1:29" ht="18" customHeight="1"/>
    <row r="204" spans="1:29" ht="18" customHeight="1">
      <c r="A204" s="50" t="s">
        <v>110</v>
      </c>
    </row>
    <row r="205" spans="1:29" ht="18" customHeight="1"/>
    <row r="206" spans="1:29" ht="18" customHeight="1"/>
    <row r="207" spans="1:29" ht="18" customHeight="1"/>
    <row r="208" spans="1:29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  <rowBreaks count="5" manualBreakCount="5">
    <brk id="38" max="16383" man="1"/>
    <brk id="74" max="16383" man="1"/>
    <brk id="112" max="16383" man="1"/>
    <brk id="147" max="16383" man="1"/>
    <brk id="1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299"/>
  <sheetViews>
    <sheetView zoomScale="80" zoomScaleNormal="80" workbookViewId="0"/>
  </sheetViews>
  <sheetFormatPr defaultRowHeight="13.5"/>
  <cols>
    <col min="1" max="1" width="30.25" style="41" customWidth="1"/>
    <col min="4" max="4" width="9" style="8"/>
    <col min="8" max="8" width="9" style="8"/>
    <col min="13" max="13" width="9" style="8"/>
  </cols>
  <sheetData>
    <row r="1" spans="1:3" ht="18" customHeight="1">
      <c r="A1" s="41" t="s">
        <v>114</v>
      </c>
    </row>
    <row r="2" spans="1:3" ht="18" customHeight="1"/>
    <row r="3" spans="1:3" s="41" customFormat="1" ht="18" customHeight="1">
      <c r="A3" s="46"/>
      <c r="B3" s="48" t="s">
        <v>7</v>
      </c>
      <c r="C3" s="49" t="s">
        <v>135</v>
      </c>
    </row>
    <row r="4" spans="1:3" ht="18" customHeight="1">
      <c r="A4" s="41" t="s">
        <v>40</v>
      </c>
      <c r="B4" s="14">
        <v>9</v>
      </c>
      <c r="C4" s="1">
        <f>B4/B$8*100</f>
        <v>10.465116279069768</v>
      </c>
    </row>
    <row r="5" spans="1:3" ht="18" customHeight="1">
      <c r="A5" s="41" t="s">
        <v>41</v>
      </c>
      <c r="B5" s="14">
        <v>69</v>
      </c>
      <c r="C5" s="1">
        <f t="shared" ref="C5:C8" si="0">B5/B$8*100</f>
        <v>80.232558139534888</v>
      </c>
    </row>
    <row r="6" spans="1:3" ht="18" customHeight="1">
      <c r="A6" s="41" t="s">
        <v>39</v>
      </c>
      <c r="B6" s="14">
        <v>8</v>
      </c>
      <c r="C6" s="1">
        <f t="shared" si="0"/>
        <v>9.3023255813953494</v>
      </c>
    </row>
    <row r="7" spans="1:3" ht="18" customHeight="1">
      <c r="A7" s="41" t="s">
        <v>9</v>
      </c>
      <c r="B7" s="14">
        <v>0</v>
      </c>
      <c r="C7" s="1">
        <f t="shared" si="0"/>
        <v>0</v>
      </c>
    </row>
    <row r="8" spans="1:3" ht="18" customHeight="1">
      <c r="A8" s="46" t="s">
        <v>10</v>
      </c>
      <c r="B8" s="13">
        <f>SUM(B4:B7)</f>
        <v>86</v>
      </c>
      <c r="C8" s="10">
        <f t="shared" si="0"/>
        <v>100</v>
      </c>
    </row>
    <row r="9" spans="1:3" ht="18" customHeight="1"/>
    <row r="10" spans="1:3" ht="18" customHeight="1">
      <c r="A10" s="41" t="s">
        <v>42</v>
      </c>
    </row>
    <row r="11" spans="1:3" s="41" customFormat="1" ht="18" customHeight="1">
      <c r="A11" s="46"/>
      <c r="B11" s="48" t="s">
        <v>7</v>
      </c>
      <c r="C11" s="49" t="s">
        <v>135</v>
      </c>
    </row>
    <row r="12" spans="1:3" ht="18" customHeight="1">
      <c r="A12" s="41" t="s">
        <v>118</v>
      </c>
      <c r="B12" s="12">
        <v>5</v>
      </c>
      <c r="C12" s="1">
        <f>B12/B$15*100</f>
        <v>55.555555555555557</v>
      </c>
    </row>
    <row r="13" spans="1:3" ht="18" customHeight="1">
      <c r="A13" s="41" t="s">
        <v>119</v>
      </c>
      <c r="B13" s="12">
        <v>3</v>
      </c>
      <c r="C13" s="1">
        <f>B13/B$15*100</f>
        <v>33.333333333333329</v>
      </c>
    </row>
    <row r="14" spans="1:3" ht="18" customHeight="1">
      <c r="A14" s="41" t="s">
        <v>9</v>
      </c>
      <c r="B14" s="12">
        <v>1</v>
      </c>
      <c r="C14" s="1">
        <f>B14/B$15*100</f>
        <v>11.111111111111111</v>
      </c>
    </row>
    <row r="15" spans="1:3" ht="18" customHeight="1">
      <c r="A15" s="46" t="s">
        <v>10</v>
      </c>
      <c r="B15" s="13">
        <f>SUM(B12:B14)</f>
        <v>9</v>
      </c>
      <c r="C15" s="10">
        <f>B15/B$15*100</f>
        <v>100</v>
      </c>
    </row>
    <row r="16" spans="1:3" ht="18" customHeight="1"/>
    <row r="17" spans="1:15" ht="18" customHeight="1">
      <c r="A17" s="46"/>
      <c r="B17" s="56" t="s">
        <v>101</v>
      </c>
    </row>
    <row r="18" spans="1:15" ht="18" customHeight="1">
      <c r="A18" s="41" t="s">
        <v>46</v>
      </c>
      <c r="B18" s="20">
        <v>12.3</v>
      </c>
    </row>
    <row r="19" spans="1:15" ht="18" customHeight="1">
      <c r="A19" s="57" t="s">
        <v>48</v>
      </c>
      <c r="B19" s="22">
        <v>12.3</v>
      </c>
    </row>
    <row r="20" spans="1:15" ht="18" customHeight="1"/>
    <row r="21" spans="1:15" ht="18" customHeight="1"/>
    <row r="22" spans="1:15" ht="18" customHeight="1">
      <c r="A22" s="41" t="s">
        <v>115</v>
      </c>
      <c r="D22"/>
    </row>
    <row r="23" spans="1:15" ht="18" customHeight="1">
      <c r="D23"/>
    </row>
    <row r="24" spans="1:15" s="41" customFormat="1" ht="18" customHeight="1">
      <c r="A24" s="46"/>
      <c r="B24" s="48" t="s">
        <v>7</v>
      </c>
      <c r="C24" s="49" t="s">
        <v>135</v>
      </c>
    </row>
    <row r="25" spans="1:15" ht="18" customHeight="1">
      <c r="A25" s="41" t="s">
        <v>24</v>
      </c>
      <c r="B25" s="14">
        <v>52</v>
      </c>
      <c r="C25" s="1">
        <f>B25/B$28*100</f>
        <v>60.465116279069761</v>
      </c>
      <c r="D25"/>
      <c r="M25" s="23"/>
      <c r="N25" s="3"/>
      <c r="O25" s="3"/>
    </row>
    <row r="26" spans="1:15" ht="18" customHeight="1">
      <c r="A26" s="41" t="s">
        <v>25</v>
      </c>
      <c r="B26" s="14">
        <v>29</v>
      </c>
      <c r="C26" s="1">
        <f>B26/B$28*100</f>
        <v>33.720930232558139</v>
      </c>
      <c r="D26"/>
      <c r="N26" s="5"/>
    </row>
    <row r="27" spans="1:15" ht="18" customHeight="1">
      <c r="A27" s="41" t="s">
        <v>9</v>
      </c>
      <c r="B27" s="14">
        <v>5</v>
      </c>
      <c r="C27" s="1">
        <f>B27/B$28*100</f>
        <v>5.8139534883720927</v>
      </c>
      <c r="D27"/>
      <c r="N27" s="5"/>
    </row>
    <row r="28" spans="1:15" ht="18" customHeight="1">
      <c r="A28" s="46" t="s">
        <v>10</v>
      </c>
      <c r="B28" s="13">
        <f>SUM(B25:B27)</f>
        <v>86</v>
      </c>
      <c r="C28" s="10">
        <f>B28/B$28*100</f>
        <v>100</v>
      </c>
      <c r="D28"/>
      <c r="N28" s="5"/>
    </row>
    <row r="29" spans="1:15" ht="18" customHeight="1">
      <c r="D29"/>
      <c r="N29" s="5"/>
    </row>
    <row r="30" spans="1:15" ht="18" customHeight="1">
      <c r="D30"/>
      <c r="N30" s="5"/>
    </row>
    <row r="31" spans="1:15" ht="18" customHeight="1">
      <c r="A31" s="41" t="s">
        <v>116</v>
      </c>
      <c r="D31"/>
    </row>
    <row r="32" spans="1:15" ht="18" customHeight="1">
      <c r="D32"/>
    </row>
    <row r="33" spans="1:4" s="41" customFormat="1" ht="18" customHeight="1">
      <c r="A33" s="46"/>
      <c r="B33" s="48" t="s">
        <v>7</v>
      </c>
      <c r="C33" s="49" t="s">
        <v>135</v>
      </c>
    </row>
    <row r="34" spans="1:4" ht="18" customHeight="1">
      <c r="A34" s="41" t="s">
        <v>26</v>
      </c>
      <c r="B34" s="14">
        <v>1</v>
      </c>
      <c r="C34" s="1">
        <f>B34/254*100</f>
        <v>0.39370078740157477</v>
      </c>
      <c r="D34"/>
    </row>
    <row r="35" spans="1:4" ht="18" customHeight="1">
      <c r="A35" s="41" t="s">
        <v>27</v>
      </c>
      <c r="B35" s="14">
        <v>2</v>
      </c>
      <c r="C35" s="1">
        <f t="shared" ref="C35:C49" si="1">B35/254*100</f>
        <v>0.78740157480314954</v>
      </c>
      <c r="D35"/>
    </row>
    <row r="36" spans="1:4" ht="18" customHeight="1">
      <c r="A36" s="41" t="s">
        <v>28</v>
      </c>
      <c r="B36" s="14">
        <v>1</v>
      </c>
      <c r="C36" s="1">
        <f t="shared" si="1"/>
        <v>0.39370078740157477</v>
      </c>
      <c r="D36"/>
    </row>
    <row r="37" spans="1:4" ht="18" customHeight="1">
      <c r="A37" s="41" t="s">
        <v>29</v>
      </c>
      <c r="B37" s="14">
        <v>21</v>
      </c>
      <c r="C37" s="1">
        <f t="shared" si="1"/>
        <v>8.2677165354330722</v>
      </c>
      <c r="D37"/>
    </row>
    <row r="38" spans="1:4" ht="18" customHeight="1">
      <c r="A38" s="41" t="s">
        <v>30</v>
      </c>
      <c r="B38" s="14">
        <v>8</v>
      </c>
      <c r="C38" s="1">
        <f t="shared" si="1"/>
        <v>3.1496062992125982</v>
      </c>
      <c r="D38"/>
    </row>
    <row r="39" spans="1:4" ht="18" customHeight="1">
      <c r="A39" s="41" t="s">
        <v>31</v>
      </c>
      <c r="B39" s="14">
        <v>1</v>
      </c>
      <c r="C39" s="1">
        <f t="shared" si="1"/>
        <v>0.39370078740157477</v>
      </c>
      <c r="D39"/>
    </row>
    <row r="40" spans="1:4" ht="18" customHeight="1">
      <c r="A40" s="41" t="s">
        <v>32</v>
      </c>
      <c r="B40" s="14">
        <v>11</v>
      </c>
      <c r="C40" s="1">
        <f t="shared" si="1"/>
        <v>4.3307086614173231</v>
      </c>
      <c r="D40"/>
    </row>
    <row r="41" spans="1:4" ht="18" customHeight="1">
      <c r="A41" s="41" t="s">
        <v>33</v>
      </c>
      <c r="B41" s="14">
        <v>0</v>
      </c>
      <c r="C41" s="1">
        <f t="shared" si="1"/>
        <v>0</v>
      </c>
      <c r="D41"/>
    </row>
    <row r="42" spans="1:4" ht="18" customHeight="1">
      <c r="A42" s="41" t="s">
        <v>34</v>
      </c>
      <c r="B42" s="14">
        <v>0</v>
      </c>
      <c r="C42" s="1">
        <f t="shared" si="1"/>
        <v>0</v>
      </c>
      <c r="D42"/>
    </row>
    <row r="43" spans="1:4" ht="18" customHeight="1">
      <c r="A43" s="41" t="s">
        <v>35</v>
      </c>
      <c r="B43" s="14">
        <v>0</v>
      </c>
      <c r="C43" s="1">
        <f t="shared" si="1"/>
        <v>0</v>
      </c>
      <c r="D43"/>
    </row>
    <row r="44" spans="1:4" ht="18" customHeight="1">
      <c r="A44" s="41" t="s">
        <v>36</v>
      </c>
      <c r="B44" s="14">
        <v>0</v>
      </c>
      <c r="C44" s="1">
        <f t="shared" si="1"/>
        <v>0</v>
      </c>
      <c r="D44"/>
    </row>
    <row r="45" spans="1:4" ht="18" customHeight="1">
      <c r="A45" s="41" t="s">
        <v>37</v>
      </c>
      <c r="B45" s="14">
        <v>0</v>
      </c>
      <c r="C45" s="1">
        <f t="shared" si="1"/>
        <v>0</v>
      </c>
      <c r="D45"/>
    </row>
    <row r="46" spans="1:4" ht="18" customHeight="1">
      <c r="A46" s="41" t="s">
        <v>38</v>
      </c>
      <c r="B46" s="12">
        <v>4</v>
      </c>
      <c r="C46" s="1">
        <f t="shared" si="1"/>
        <v>1.5748031496062991</v>
      </c>
      <c r="D46"/>
    </row>
    <row r="47" spans="1:4" ht="18" customHeight="1">
      <c r="A47" s="41" t="s">
        <v>39</v>
      </c>
      <c r="B47" s="12">
        <v>0</v>
      </c>
      <c r="C47" s="1">
        <f t="shared" si="1"/>
        <v>0</v>
      </c>
      <c r="D47"/>
    </row>
    <row r="48" spans="1:4" ht="18" customHeight="1">
      <c r="A48" s="41" t="s">
        <v>9</v>
      </c>
      <c r="B48" s="12">
        <v>3</v>
      </c>
      <c r="C48" s="1">
        <f t="shared" si="1"/>
        <v>1.1811023622047243</v>
      </c>
      <c r="D48"/>
    </row>
    <row r="49" spans="1:4" ht="18" customHeight="1">
      <c r="A49" s="46" t="s">
        <v>10</v>
      </c>
      <c r="B49" s="13">
        <f>SUM(B34:B48)</f>
        <v>52</v>
      </c>
      <c r="C49" s="10">
        <f t="shared" si="1"/>
        <v>20.472440944881889</v>
      </c>
      <c r="D49"/>
    </row>
    <row r="50" spans="1:4" ht="18" customHeight="1">
      <c r="D50"/>
    </row>
    <row r="51" spans="1:4" ht="18" customHeight="1">
      <c r="A51" s="58" t="s">
        <v>117</v>
      </c>
      <c r="D51"/>
    </row>
    <row r="52" spans="1:4" ht="18" customHeight="1"/>
    <row r="53" spans="1:4" ht="18" customHeight="1"/>
    <row r="54" spans="1:4" ht="18" customHeight="1"/>
    <row r="55" spans="1:4" ht="18" customHeight="1"/>
    <row r="56" spans="1:4" ht="18" customHeight="1"/>
    <row r="57" spans="1:4" ht="18" customHeight="1"/>
    <row r="58" spans="1:4" ht="18" customHeight="1"/>
    <row r="59" spans="1:4" ht="18" customHeight="1"/>
    <row r="60" spans="1:4" ht="18" customHeight="1"/>
    <row r="61" spans="1:4" ht="18" customHeight="1"/>
    <row r="62" spans="1:4" ht="18" customHeight="1"/>
    <row r="63" spans="1:4" ht="18" customHeight="1"/>
    <row r="64" spans="1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0"/>
  <sheetViews>
    <sheetView zoomScale="80" zoomScaleNormal="80" workbookViewId="0"/>
  </sheetViews>
  <sheetFormatPr defaultRowHeight="13.5"/>
  <cols>
    <col min="1" max="1" width="30.25" style="41" customWidth="1"/>
    <col min="5" max="5" width="9" style="8"/>
    <col min="9" max="9" width="9" style="8"/>
  </cols>
  <sheetData>
    <row r="1" spans="1:6" ht="18" customHeight="1">
      <c r="A1" s="41" t="s">
        <v>120</v>
      </c>
    </row>
    <row r="2" spans="1:6" ht="18" customHeight="1">
      <c r="F2" s="15"/>
    </row>
    <row r="3" spans="1:6" s="41" customFormat="1" ht="18" customHeight="1">
      <c r="A3" s="46" t="s">
        <v>43</v>
      </c>
      <c r="B3" s="48" t="s">
        <v>7</v>
      </c>
      <c r="C3" s="49" t="s">
        <v>135</v>
      </c>
    </row>
    <row r="4" spans="1:6" ht="18" customHeight="1">
      <c r="A4" s="47">
        <v>0</v>
      </c>
      <c r="B4" s="12">
        <v>0</v>
      </c>
      <c r="C4" s="1">
        <f>B4/B$13*100</f>
        <v>0</v>
      </c>
    </row>
    <row r="5" spans="1:6" ht="18" customHeight="1">
      <c r="A5" s="47">
        <v>1</v>
      </c>
      <c r="B5" s="12">
        <v>1</v>
      </c>
      <c r="C5" s="1">
        <f t="shared" ref="C5:C13" si="0">B5/B$13*100</f>
        <v>1.9230769230769231</v>
      </c>
    </row>
    <row r="6" spans="1:6" ht="18" customHeight="1">
      <c r="A6" s="47">
        <v>2</v>
      </c>
      <c r="B6" s="12">
        <v>0</v>
      </c>
      <c r="C6" s="1">
        <f t="shared" si="0"/>
        <v>0</v>
      </c>
    </row>
    <row r="7" spans="1:6" ht="18" customHeight="1">
      <c r="A7" s="47">
        <v>3</v>
      </c>
      <c r="B7" s="12">
        <v>5</v>
      </c>
      <c r="C7" s="1">
        <f t="shared" si="0"/>
        <v>9.6153846153846168</v>
      </c>
    </row>
    <row r="8" spans="1:6" ht="18" customHeight="1">
      <c r="A8" s="47">
        <v>4</v>
      </c>
      <c r="B8" s="12">
        <v>3</v>
      </c>
      <c r="C8" s="1">
        <f t="shared" si="0"/>
        <v>5.7692307692307692</v>
      </c>
    </row>
    <row r="9" spans="1:6" ht="18" customHeight="1">
      <c r="A9" s="47">
        <v>5</v>
      </c>
      <c r="B9" s="12">
        <v>29</v>
      </c>
      <c r="C9" s="1">
        <f t="shared" si="0"/>
        <v>55.769230769230774</v>
      </c>
    </row>
    <row r="10" spans="1:6" ht="18" customHeight="1">
      <c r="A10" s="47">
        <v>6</v>
      </c>
      <c r="B10" s="12">
        <v>10</v>
      </c>
      <c r="C10" s="1">
        <f t="shared" si="0"/>
        <v>19.230769230769234</v>
      </c>
    </row>
    <row r="11" spans="1:6" ht="18" customHeight="1">
      <c r="A11" s="47">
        <v>7</v>
      </c>
      <c r="B11" s="12">
        <v>2</v>
      </c>
      <c r="C11" s="1">
        <f t="shared" si="0"/>
        <v>3.8461538461538463</v>
      </c>
    </row>
    <row r="12" spans="1:6" ht="18" customHeight="1">
      <c r="A12" s="41" t="s">
        <v>9</v>
      </c>
      <c r="B12" s="12">
        <v>2</v>
      </c>
      <c r="C12" s="1">
        <f t="shared" si="0"/>
        <v>3.8461538461538463</v>
      </c>
    </row>
    <row r="13" spans="1:6" ht="18" customHeight="1">
      <c r="A13" s="46" t="s">
        <v>10</v>
      </c>
      <c r="B13" s="13">
        <f>SUM(B4:B12)</f>
        <v>52</v>
      </c>
      <c r="C13" s="10">
        <f t="shared" si="0"/>
        <v>100</v>
      </c>
    </row>
    <row r="14" spans="1:6" ht="18" customHeight="1"/>
    <row r="15" spans="1:6" ht="18" customHeight="1">
      <c r="A15" s="46"/>
      <c r="B15" s="56" t="s">
        <v>102</v>
      </c>
    </row>
    <row r="16" spans="1:6" ht="18" customHeight="1">
      <c r="A16" s="41" t="s">
        <v>46</v>
      </c>
      <c r="B16" s="26">
        <v>4.9400000000000004</v>
      </c>
    </row>
    <row r="17" spans="1:11" ht="18" customHeight="1">
      <c r="A17" s="41" t="s">
        <v>48</v>
      </c>
      <c r="B17" s="26">
        <v>1.07</v>
      </c>
    </row>
    <row r="18" spans="1:11" ht="18" customHeight="1">
      <c r="A18" s="41" t="s">
        <v>14</v>
      </c>
      <c r="B18" s="26">
        <v>4.9400000000000004</v>
      </c>
    </row>
    <row r="19" spans="1:11" ht="18" customHeight="1">
      <c r="A19" s="57" t="s">
        <v>15</v>
      </c>
      <c r="B19" s="27">
        <v>1.07</v>
      </c>
    </row>
    <row r="20" spans="1:11" ht="18" customHeight="1">
      <c r="A20" s="58" t="s">
        <v>117</v>
      </c>
    </row>
    <row r="21" spans="1:11" ht="18" customHeight="1"/>
    <row r="22" spans="1:11" s="41" customFormat="1" ht="18" customHeight="1">
      <c r="A22" s="46" t="s">
        <v>44</v>
      </c>
      <c r="B22" s="48" t="s">
        <v>7</v>
      </c>
      <c r="C22" s="49" t="s">
        <v>135</v>
      </c>
    </row>
    <row r="23" spans="1:11" ht="18" customHeight="1">
      <c r="A23" s="41" t="s">
        <v>112</v>
      </c>
      <c r="B23" s="12">
        <v>0</v>
      </c>
      <c r="C23" s="1">
        <f t="shared" ref="C23:C29" si="1">B23/B$29*100</f>
        <v>0</v>
      </c>
    </row>
    <row r="24" spans="1:11" ht="18" customHeight="1">
      <c r="A24" s="41" t="s">
        <v>160</v>
      </c>
      <c r="B24" s="18">
        <v>10</v>
      </c>
      <c r="C24" s="1">
        <f t="shared" si="1"/>
        <v>19.230769230769234</v>
      </c>
    </row>
    <row r="25" spans="1:11" ht="18" customHeight="1">
      <c r="A25" s="41" t="s">
        <v>172</v>
      </c>
      <c r="B25" s="18">
        <v>7</v>
      </c>
      <c r="C25" s="1">
        <f t="shared" si="1"/>
        <v>13.461538461538462</v>
      </c>
    </row>
    <row r="26" spans="1:11" ht="18" customHeight="1">
      <c r="A26" s="41" t="s">
        <v>173</v>
      </c>
      <c r="B26" s="18">
        <v>28</v>
      </c>
      <c r="C26" s="1">
        <f t="shared" si="1"/>
        <v>53.846153846153847</v>
      </c>
      <c r="I26" s="23"/>
      <c r="J26" s="3"/>
      <c r="K26" s="3"/>
    </row>
    <row r="27" spans="1:11" ht="18" customHeight="1">
      <c r="A27" s="41" t="s">
        <v>161</v>
      </c>
      <c r="B27" s="18">
        <v>6</v>
      </c>
      <c r="C27" s="1">
        <f t="shared" si="1"/>
        <v>11.538461538461538</v>
      </c>
      <c r="J27" s="5"/>
      <c r="K27" s="2"/>
    </row>
    <row r="28" spans="1:11" ht="18" customHeight="1">
      <c r="A28" s="41" t="s">
        <v>9</v>
      </c>
      <c r="B28" s="24">
        <v>1</v>
      </c>
      <c r="C28" s="1">
        <f t="shared" si="1"/>
        <v>1.9230769230769231</v>
      </c>
      <c r="J28" s="5"/>
      <c r="K28" s="2"/>
    </row>
    <row r="29" spans="1:11" ht="18" customHeight="1">
      <c r="A29" s="46" t="s">
        <v>10</v>
      </c>
      <c r="B29" s="25">
        <f>SUM(B23:B28)</f>
        <v>52</v>
      </c>
      <c r="C29" s="10">
        <f t="shared" si="1"/>
        <v>100</v>
      </c>
      <c r="J29" s="5"/>
      <c r="K29" s="2"/>
    </row>
    <row r="30" spans="1:11" ht="18" customHeight="1">
      <c r="J30" s="5"/>
      <c r="K30" s="2"/>
    </row>
    <row r="31" spans="1:11" ht="18" customHeight="1">
      <c r="A31" s="46"/>
      <c r="B31" s="56" t="s">
        <v>6</v>
      </c>
      <c r="J31" s="5"/>
      <c r="K31" s="2"/>
    </row>
    <row r="32" spans="1:11" ht="18" customHeight="1">
      <c r="A32" s="41" t="s">
        <v>46</v>
      </c>
      <c r="B32" s="20">
        <v>37.200000000000003</v>
      </c>
      <c r="J32" s="5"/>
      <c r="K32" s="2"/>
    </row>
    <row r="33" spans="1:11" ht="18" customHeight="1">
      <c r="A33" s="41" t="s">
        <v>48</v>
      </c>
      <c r="B33" s="20">
        <v>14.6</v>
      </c>
      <c r="K33" s="2"/>
    </row>
    <row r="34" spans="1:11" ht="18" customHeight="1">
      <c r="A34" s="41" t="s">
        <v>14</v>
      </c>
      <c r="B34" s="20">
        <v>37.200000000000003</v>
      </c>
      <c r="K34" s="2"/>
    </row>
    <row r="35" spans="1:11" ht="18" customHeight="1">
      <c r="A35" s="57" t="s">
        <v>15</v>
      </c>
      <c r="B35" s="22">
        <v>14.6</v>
      </c>
      <c r="K35" s="2"/>
    </row>
    <row r="36" spans="1:11" ht="18" customHeight="1">
      <c r="A36" s="58" t="s">
        <v>117</v>
      </c>
      <c r="K36" s="2"/>
    </row>
    <row r="37" spans="1:11" ht="18" customHeight="1">
      <c r="K37" s="2"/>
    </row>
    <row r="38" spans="1:11" s="41" customFormat="1" ht="18" customHeight="1">
      <c r="A38" s="46" t="s">
        <v>45</v>
      </c>
      <c r="B38" s="48" t="s">
        <v>7</v>
      </c>
      <c r="C38" s="49" t="s">
        <v>135</v>
      </c>
      <c r="K38" s="59"/>
    </row>
    <row r="39" spans="1:11" ht="18" customHeight="1">
      <c r="A39" s="41" t="s">
        <v>121</v>
      </c>
      <c r="B39" s="14">
        <v>1</v>
      </c>
      <c r="C39" s="1">
        <f t="shared" ref="C39:C52" si="2">B39/B$52*100</f>
        <v>1.9230769230769231</v>
      </c>
      <c r="G39" s="2"/>
      <c r="K39" s="2"/>
    </row>
    <row r="40" spans="1:11" ht="18" customHeight="1">
      <c r="A40" s="41" t="s">
        <v>163</v>
      </c>
      <c r="B40" s="14">
        <v>4</v>
      </c>
      <c r="C40" s="1">
        <f t="shared" si="2"/>
        <v>7.6923076923076925</v>
      </c>
      <c r="G40" s="2"/>
      <c r="K40" s="2"/>
    </row>
    <row r="41" spans="1:11" ht="18" customHeight="1">
      <c r="A41" s="41" t="s">
        <v>164</v>
      </c>
      <c r="B41" s="14">
        <v>1</v>
      </c>
      <c r="C41" s="1">
        <f t="shared" si="2"/>
        <v>1.9230769230769231</v>
      </c>
      <c r="G41" s="2"/>
    </row>
    <row r="42" spans="1:11" ht="18" customHeight="1">
      <c r="A42" s="41" t="s">
        <v>165</v>
      </c>
      <c r="B42" s="14">
        <v>2</v>
      </c>
      <c r="C42" s="1">
        <f t="shared" si="2"/>
        <v>3.8461538461538463</v>
      </c>
    </row>
    <row r="43" spans="1:11" ht="18" customHeight="1">
      <c r="A43" s="41" t="s">
        <v>166</v>
      </c>
      <c r="B43" s="14">
        <v>4</v>
      </c>
      <c r="C43" s="1">
        <f t="shared" si="2"/>
        <v>7.6923076923076925</v>
      </c>
    </row>
    <row r="44" spans="1:11" ht="18" customHeight="1">
      <c r="A44" s="41" t="s">
        <v>167</v>
      </c>
      <c r="B44" s="14">
        <v>8</v>
      </c>
      <c r="C44" s="1">
        <f t="shared" si="2"/>
        <v>15.384615384615385</v>
      </c>
    </row>
    <row r="45" spans="1:11" ht="18" customHeight="1">
      <c r="A45" s="41" t="s">
        <v>168</v>
      </c>
      <c r="B45" s="14">
        <v>9</v>
      </c>
      <c r="C45" s="1">
        <f t="shared" si="2"/>
        <v>17.307692307692307</v>
      </c>
    </row>
    <row r="46" spans="1:11" ht="18" customHeight="1">
      <c r="A46" s="41" t="s">
        <v>169</v>
      </c>
      <c r="B46" s="14">
        <v>10</v>
      </c>
      <c r="C46" s="1">
        <f t="shared" si="2"/>
        <v>19.230769230769234</v>
      </c>
    </row>
    <row r="47" spans="1:11" ht="18" customHeight="1">
      <c r="A47" s="41" t="s">
        <v>170</v>
      </c>
      <c r="B47" s="14">
        <v>7</v>
      </c>
      <c r="C47" s="1">
        <f t="shared" si="2"/>
        <v>13.461538461538462</v>
      </c>
    </row>
    <row r="48" spans="1:11" ht="18" customHeight="1">
      <c r="A48" s="41" t="s">
        <v>171</v>
      </c>
      <c r="B48" s="14">
        <v>2</v>
      </c>
      <c r="C48" s="1">
        <f t="shared" si="2"/>
        <v>3.8461538461538463</v>
      </c>
    </row>
    <row r="49" spans="1:3" ht="18" customHeight="1">
      <c r="A49" s="41" t="s">
        <v>162</v>
      </c>
      <c r="B49" s="14">
        <v>1</v>
      </c>
      <c r="C49" s="1">
        <f t="shared" si="2"/>
        <v>1.9230769230769231</v>
      </c>
    </row>
    <row r="50" spans="1:3" ht="18" customHeight="1">
      <c r="A50" s="41" t="s">
        <v>47</v>
      </c>
      <c r="B50" s="12">
        <v>0</v>
      </c>
      <c r="C50" s="1">
        <f t="shared" si="2"/>
        <v>0</v>
      </c>
    </row>
    <row r="51" spans="1:3" ht="18" customHeight="1">
      <c r="A51" s="41" t="s">
        <v>9</v>
      </c>
      <c r="B51" s="12">
        <v>3</v>
      </c>
      <c r="C51" s="1">
        <f t="shared" si="2"/>
        <v>5.7692307692307692</v>
      </c>
    </row>
    <row r="52" spans="1:3" ht="18" customHeight="1">
      <c r="A52" s="46" t="s">
        <v>10</v>
      </c>
      <c r="B52" s="13">
        <f>SUM(B39:B51)</f>
        <v>52</v>
      </c>
      <c r="C52" s="10">
        <f t="shared" si="2"/>
        <v>100</v>
      </c>
    </row>
    <row r="53" spans="1:3" ht="18" customHeight="1">
      <c r="A53" s="58" t="s">
        <v>117</v>
      </c>
    </row>
    <row r="54" spans="1:3" ht="18" customHeight="1"/>
    <row r="55" spans="1:3" ht="18" customHeight="1"/>
    <row r="56" spans="1:3" ht="18" customHeight="1"/>
    <row r="57" spans="1:3" ht="18" customHeight="1"/>
    <row r="58" spans="1:3" ht="18" customHeight="1"/>
    <row r="59" spans="1:3" ht="18" customHeight="1"/>
    <row r="60" spans="1:3" ht="18" customHeight="1"/>
    <row r="61" spans="1:3" ht="18" customHeight="1"/>
    <row r="62" spans="1:3" ht="18" customHeight="1"/>
    <row r="63" spans="1:3" ht="18" customHeight="1"/>
    <row r="64" spans="1: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296"/>
  <sheetViews>
    <sheetView zoomScale="80" zoomScaleNormal="80" workbookViewId="0"/>
  </sheetViews>
  <sheetFormatPr defaultRowHeight="13.5"/>
  <cols>
    <col min="1" max="1" width="45.625" style="41" customWidth="1"/>
    <col min="5" max="5" width="9" style="8"/>
    <col min="9" max="9" width="9" style="8"/>
  </cols>
  <sheetData>
    <row r="1" spans="1:5" ht="16.5" customHeight="1">
      <c r="A1" s="41" t="s">
        <v>122</v>
      </c>
    </row>
    <row r="2" spans="1:5" ht="16.5" customHeight="1"/>
    <row r="3" spans="1:5" s="41" customFormat="1" ht="16.5" customHeight="1">
      <c r="A3" s="46"/>
      <c r="B3" s="48" t="s">
        <v>7</v>
      </c>
      <c r="C3" s="49" t="s">
        <v>135</v>
      </c>
    </row>
    <row r="4" spans="1:5" ht="16.5" customHeight="1">
      <c r="A4" s="41" t="s">
        <v>49</v>
      </c>
      <c r="B4" s="14">
        <v>43</v>
      </c>
      <c r="C4" s="1">
        <f t="shared" ref="C4:C9" si="0">B4/B$9*100</f>
        <v>50</v>
      </c>
    </row>
    <row r="5" spans="1:5" ht="16.5" customHeight="1">
      <c r="A5" s="41" t="s">
        <v>50</v>
      </c>
      <c r="B5" s="14">
        <v>1</v>
      </c>
      <c r="C5" s="1">
        <f t="shared" si="0"/>
        <v>1.1627906976744187</v>
      </c>
    </row>
    <row r="6" spans="1:5" ht="16.5" customHeight="1">
      <c r="A6" s="41" t="s">
        <v>51</v>
      </c>
      <c r="B6" s="14">
        <v>7</v>
      </c>
      <c r="C6" s="1">
        <f t="shared" si="0"/>
        <v>8.1395348837209305</v>
      </c>
    </row>
    <row r="7" spans="1:5" ht="16.5" customHeight="1">
      <c r="A7" s="41" t="s">
        <v>52</v>
      </c>
      <c r="B7" s="14">
        <v>27</v>
      </c>
      <c r="C7" s="1">
        <f t="shared" si="0"/>
        <v>31.395348837209301</v>
      </c>
    </row>
    <row r="8" spans="1:5" ht="16.5" customHeight="1">
      <c r="A8" s="41" t="s">
        <v>9</v>
      </c>
      <c r="B8" s="14">
        <v>8</v>
      </c>
      <c r="C8" s="1">
        <f t="shared" si="0"/>
        <v>9.3023255813953494</v>
      </c>
    </row>
    <row r="9" spans="1:5" ht="16.5" customHeight="1">
      <c r="A9" s="46" t="s">
        <v>10</v>
      </c>
      <c r="B9" s="13">
        <f>SUM(B4:B8)</f>
        <v>86</v>
      </c>
      <c r="C9" s="10">
        <f t="shared" si="0"/>
        <v>100</v>
      </c>
    </row>
    <row r="10" spans="1:5" ht="16.5" customHeight="1"/>
    <row r="11" spans="1:5" ht="16.5" customHeight="1">
      <c r="A11" s="41" t="s">
        <v>123</v>
      </c>
      <c r="D11" s="8"/>
      <c r="E11"/>
    </row>
    <row r="12" spans="1:5" ht="16.5" customHeight="1">
      <c r="D12" s="8"/>
      <c r="E12"/>
    </row>
    <row r="13" spans="1:5" ht="16.5" customHeight="1">
      <c r="A13" s="41" t="s">
        <v>103</v>
      </c>
    </row>
    <row r="14" spans="1:5" s="41" customFormat="1" ht="16.5" customHeight="1">
      <c r="A14" s="46"/>
      <c r="B14" s="48" t="s">
        <v>7</v>
      </c>
      <c r="C14" s="49" t="s">
        <v>135</v>
      </c>
    </row>
    <row r="15" spans="1:5" ht="16.5" customHeight="1">
      <c r="A15" s="41" t="s">
        <v>26</v>
      </c>
      <c r="B15" s="14">
        <v>2</v>
      </c>
      <c r="C15" s="1">
        <f>B15/250*100</f>
        <v>0.8</v>
      </c>
    </row>
    <row r="16" spans="1:5" ht="16.5" customHeight="1">
      <c r="A16" s="41" t="s">
        <v>27</v>
      </c>
      <c r="B16" s="14">
        <v>2</v>
      </c>
      <c r="C16" s="1">
        <f t="shared" ref="C16:C30" si="1">B16/250*100</f>
        <v>0.8</v>
      </c>
    </row>
    <row r="17" spans="1:5" ht="16.5" customHeight="1">
      <c r="A17" s="41" t="s">
        <v>28</v>
      </c>
      <c r="B17" s="14">
        <v>3</v>
      </c>
      <c r="C17" s="1">
        <f t="shared" si="1"/>
        <v>1.2</v>
      </c>
    </row>
    <row r="18" spans="1:5" ht="16.5" customHeight="1">
      <c r="A18" s="41" t="s">
        <v>29</v>
      </c>
      <c r="B18" s="14">
        <v>22</v>
      </c>
      <c r="C18" s="1">
        <f t="shared" si="1"/>
        <v>8.7999999999999989</v>
      </c>
    </row>
    <row r="19" spans="1:5" ht="16.5" customHeight="1">
      <c r="A19" s="41" t="s">
        <v>30</v>
      </c>
      <c r="B19" s="14">
        <v>9</v>
      </c>
      <c r="C19" s="1">
        <f t="shared" si="1"/>
        <v>3.5999999999999996</v>
      </c>
    </row>
    <row r="20" spans="1:5" ht="16.5" customHeight="1">
      <c r="A20" s="41" t="s">
        <v>31</v>
      </c>
      <c r="B20" s="14">
        <v>1</v>
      </c>
      <c r="C20" s="1">
        <f t="shared" si="1"/>
        <v>0.4</v>
      </c>
    </row>
    <row r="21" spans="1:5" ht="16.5" customHeight="1">
      <c r="A21" s="41" t="s">
        <v>32</v>
      </c>
      <c r="B21" s="14">
        <v>7</v>
      </c>
      <c r="C21" s="1">
        <f t="shared" si="1"/>
        <v>2.8000000000000003</v>
      </c>
    </row>
    <row r="22" spans="1:5" ht="16.5" customHeight="1">
      <c r="A22" s="41" t="s">
        <v>33</v>
      </c>
      <c r="B22" s="14">
        <v>0</v>
      </c>
      <c r="C22" s="1">
        <f t="shared" si="1"/>
        <v>0</v>
      </c>
    </row>
    <row r="23" spans="1:5" ht="16.5" customHeight="1">
      <c r="A23" s="41" t="s">
        <v>34</v>
      </c>
      <c r="B23" s="14">
        <v>0</v>
      </c>
      <c r="C23" s="1">
        <f t="shared" si="1"/>
        <v>0</v>
      </c>
    </row>
    <row r="24" spans="1:5" ht="16.5" customHeight="1">
      <c r="A24" s="41" t="s">
        <v>35</v>
      </c>
      <c r="B24" s="14">
        <v>0</v>
      </c>
      <c r="C24" s="1">
        <f t="shared" si="1"/>
        <v>0</v>
      </c>
    </row>
    <row r="25" spans="1:5" ht="16.5" customHeight="1">
      <c r="A25" s="41" t="s">
        <v>36</v>
      </c>
      <c r="B25" s="14">
        <v>0</v>
      </c>
      <c r="C25" s="1">
        <f t="shared" si="1"/>
        <v>0</v>
      </c>
    </row>
    <row r="26" spans="1:5" ht="16.5" customHeight="1">
      <c r="A26" s="41" t="s">
        <v>37</v>
      </c>
      <c r="B26" s="14">
        <v>0</v>
      </c>
      <c r="C26" s="1">
        <f t="shared" si="1"/>
        <v>0</v>
      </c>
    </row>
    <row r="27" spans="1:5" ht="16.5" customHeight="1">
      <c r="A27" s="41" t="s">
        <v>38</v>
      </c>
      <c r="B27" s="14">
        <v>3</v>
      </c>
      <c r="C27" s="1">
        <f t="shared" si="1"/>
        <v>1.2</v>
      </c>
    </row>
    <row r="28" spans="1:5" ht="16.5" customHeight="1">
      <c r="A28" s="41" t="s">
        <v>39</v>
      </c>
      <c r="B28" s="14">
        <v>0</v>
      </c>
      <c r="C28" s="1">
        <f t="shared" si="1"/>
        <v>0</v>
      </c>
      <c r="D28" s="8"/>
      <c r="E28"/>
    </row>
    <row r="29" spans="1:5" ht="16.5" customHeight="1">
      <c r="A29" s="41" t="s">
        <v>9</v>
      </c>
      <c r="B29" s="12">
        <v>2</v>
      </c>
      <c r="C29" s="1">
        <f t="shared" si="1"/>
        <v>0.8</v>
      </c>
      <c r="D29" s="8"/>
      <c r="E29"/>
    </row>
    <row r="30" spans="1:5" ht="16.5" customHeight="1">
      <c r="A30" s="46" t="s">
        <v>10</v>
      </c>
      <c r="B30" s="13">
        <f>SUM(B15:B29)</f>
        <v>51</v>
      </c>
      <c r="C30" s="10">
        <f t="shared" si="1"/>
        <v>20.399999999999999</v>
      </c>
      <c r="D30" s="8"/>
      <c r="E30"/>
    </row>
    <row r="31" spans="1:5" ht="16.5" customHeight="1">
      <c r="D31" s="8"/>
      <c r="E31"/>
    </row>
    <row r="32" spans="1:5" ht="16.5" customHeight="1">
      <c r="A32" s="41" t="s">
        <v>53</v>
      </c>
      <c r="E32"/>
    </row>
    <row r="33" spans="1:3" s="41" customFormat="1" ht="16.5" customHeight="1">
      <c r="A33" s="46" t="s">
        <v>44</v>
      </c>
      <c r="B33" s="48" t="s">
        <v>7</v>
      </c>
      <c r="C33" s="49" t="s">
        <v>135</v>
      </c>
    </row>
    <row r="34" spans="1:3" ht="16.5" customHeight="1">
      <c r="A34" s="41" t="s">
        <v>112</v>
      </c>
      <c r="B34" s="12">
        <v>0</v>
      </c>
      <c r="C34" s="1">
        <f t="shared" ref="C34:C40" si="2">B34/B$38*100</f>
        <v>0</v>
      </c>
    </row>
    <row r="35" spans="1:3" ht="16.5" customHeight="1">
      <c r="A35" s="41" t="s">
        <v>175</v>
      </c>
      <c r="B35" s="18">
        <v>9</v>
      </c>
      <c r="C35" s="1">
        <f t="shared" si="2"/>
        <v>112.5</v>
      </c>
    </row>
    <row r="36" spans="1:3" ht="16.5" customHeight="1">
      <c r="A36" s="41" t="s">
        <v>172</v>
      </c>
      <c r="B36" s="18">
        <v>7</v>
      </c>
      <c r="C36" s="1">
        <f t="shared" si="2"/>
        <v>87.5</v>
      </c>
    </row>
    <row r="37" spans="1:3" ht="16.5" customHeight="1">
      <c r="A37" s="41" t="s">
        <v>173</v>
      </c>
      <c r="B37" s="18">
        <v>26</v>
      </c>
      <c r="C37" s="1">
        <f t="shared" si="2"/>
        <v>325</v>
      </c>
    </row>
    <row r="38" spans="1:3" ht="16.5" customHeight="1">
      <c r="A38" s="41" t="s">
        <v>174</v>
      </c>
      <c r="B38" s="18">
        <v>8</v>
      </c>
      <c r="C38" s="1">
        <f t="shared" si="2"/>
        <v>100</v>
      </c>
    </row>
    <row r="39" spans="1:3" ht="16.5" customHeight="1">
      <c r="A39" s="41" t="s">
        <v>9</v>
      </c>
      <c r="B39" s="18">
        <v>1</v>
      </c>
      <c r="C39" s="1">
        <f t="shared" si="2"/>
        <v>12.5</v>
      </c>
    </row>
    <row r="40" spans="1:3" ht="16.5" customHeight="1">
      <c r="A40" s="46" t="s">
        <v>10</v>
      </c>
      <c r="B40" s="13">
        <f>SUM(B34:B39)</f>
        <v>51</v>
      </c>
      <c r="C40" s="10">
        <f t="shared" si="2"/>
        <v>637.5</v>
      </c>
    </row>
    <row r="41" spans="1:3" ht="16.5" customHeight="1"/>
    <row r="42" spans="1:3" ht="16.5" customHeight="1">
      <c r="A42" s="46"/>
      <c r="B42" s="56" t="s">
        <v>6</v>
      </c>
      <c r="C42" s="3"/>
    </row>
    <row r="43" spans="1:3" ht="16.5" customHeight="1">
      <c r="A43" s="41" t="s">
        <v>46</v>
      </c>
      <c r="B43" s="20">
        <v>39</v>
      </c>
      <c r="C43" s="3"/>
    </row>
    <row r="44" spans="1:3" ht="16.5" customHeight="1">
      <c r="A44" s="41" t="s">
        <v>48</v>
      </c>
      <c r="B44" s="20">
        <v>14.3</v>
      </c>
      <c r="C44" s="3"/>
    </row>
    <row r="45" spans="1:3" ht="16.5" customHeight="1">
      <c r="A45" s="41" t="s">
        <v>14</v>
      </c>
      <c r="B45" s="20">
        <v>39</v>
      </c>
      <c r="C45" s="3"/>
    </row>
    <row r="46" spans="1:3" ht="16.5" customHeight="1">
      <c r="A46" s="57" t="s">
        <v>15</v>
      </c>
      <c r="B46" s="22">
        <v>14.3</v>
      </c>
      <c r="C46" s="3"/>
    </row>
    <row r="47" spans="1:3" ht="16.5" customHeight="1">
      <c r="A47" s="58" t="s">
        <v>124</v>
      </c>
    </row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J296"/>
  <sheetViews>
    <sheetView zoomScale="80" zoomScaleNormal="80" workbookViewId="0"/>
  </sheetViews>
  <sheetFormatPr defaultRowHeight="13.5"/>
  <cols>
    <col min="1" max="1" width="45.625" style="41" customWidth="1"/>
  </cols>
  <sheetData>
    <row r="1" spans="1:3" ht="16.5" customHeight="1">
      <c r="A1" s="41" t="s">
        <v>125</v>
      </c>
    </row>
    <row r="2" spans="1:3" ht="16.5" customHeight="1"/>
    <row r="3" spans="1:3" s="41" customFormat="1" ht="16.5" customHeight="1">
      <c r="A3" s="46"/>
      <c r="B3" s="48" t="s">
        <v>7</v>
      </c>
      <c r="C3" s="49" t="s">
        <v>135</v>
      </c>
    </row>
    <row r="4" spans="1:3" ht="16.5" customHeight="1">
      <c r="A4" s="41" t="s">
        <v>49</v>
      </c>
      <c r="B4" s="14">
        <v>35</v>
      </c>
      <c r="C4" s="1">
        <f t="shared" ref="C4:C9" si="0">B4/B$9*100</f>
        <v>40.697674418604649</v>
      </c>
    </row>
    <row r="5" spans="1:3" ht="16.5" customHeight="1">
      <c r="A5" s="41" t="s">
        <v>50</v>
      </c>
      <c r="B5" s="14">
        <v>3</v>
      </c>
      <c r="C5" s="1">
        <f t="shared" si="0"/>
        <v>3.4883720930232558</v>
      </c>
    </row>
    <row r="6" spans="1:3" ht="16.5" customHeight="1">
      <c r="A6" s="41" t="s">
        <v>51</v>
      </c>
      <c r="B6" s="14">
        <v>9</v>
      </c>
      <c r="C6" s="1">
        <f t="shared" si="0"/>
        <v>10.465116279069768</v>
      </c>
    </row>
    <row r="7" spans="1:3" ht="16.5" customHeight="1">
      <c r="A7" s="41" t="s">
        <v>52</v>
      </c>
      <c r="B7" s="14">
        <v>27</v>
      </c>
      <c r="C7" s="1">
        <f t="shared" si="0"/>
        <v>31.395348837209301</v>
      </c>
    </row>
    <row r="8" spans="1:3" ht="16.5" customHeight="1">
      <c r="A8" s="41" t="s">
        <v>9</v>
      </c>
      <c r="B8" s="14">
        <v>12</v>
      </c>
      <c r="C8" s="1">
        <f t="shared" si="0"/>
        <v>13.953488372093023</v>
      </c>
    </row>
    <row r="9" spans="1:3" ht="16.5" customHeight="1">
      <c r="A9" s="46" t="s">
        <v>10</v>
      </c>
      <c r="B9" s="13">
        <f>SUM(B4:B8)</f>
        <v>86</v>
      </c>
      <c r="C9" s="10">
        <f t="shared" si="0"/>
        <v>100</v>
      </c>
    </row>
    <row r="10" spans="1:3" ht="16.5" customHeight="1"/>
    <row r="11" spans="1:3" ht="16.5" customHeight="1">
      <c r="A11" s="41" t="s">
        <v>127</v>
      </c>
    </row>
    <row r="12" spans="1:3" ht="16.5" customHeight="1"/>
    <row r="13" spans="1:3" ht="16.5" customHeight="1">
      <c r="A13" s="41" t="s">
        <v>103</v>
      </c>
    </row>
    <row r="14" spans="1:3" s="41" customFormat="1" ht="16.5" customHeight="1">
      <c r="A14" s="46"/>
      <c r="B14" s="48" t="s">
        <v>7</v>
      </c>
      <c r="C14" s="49" t="s">
        <v>135</v>
      </c>
    </row>
    <row r="15" spans="1:3" ht="16.5" customHeight="1">
      <c r="A15" s="41" t="s">
        <v>26</v>
      </c>
      <c r="B15" s="14">
        <v>2</v>
      </c>
      <c r="C15" s="1">
        <f t="shared" ref="C15:C30" si="1">B15/B$30*100</f>
        <v>4.2553191489361701</v>
      </c>
    </row>
    <row r="16" spans="1:3" ht="16.5" customHeight="1">
      <c r="A16" s="41" t="s">
        <v>27</v>
      </c>
      <c r="B16" s="14">
        <v>2</v>
      </c>
      <c r="C16" s="1">
        <f t="shared" si="1"/>
        <v>4.2553191489361701</v>
      </c>
    </row>
    <row r="17" spans="1:10" ht="16.5" customHeight="1">
      <c r="A17" s="41" t="s">
        <v>28</v>
      </c>
      <c r="B17" s="14">
        <v>1</v>
      </c>
      <c r="C17" s="1">
        <f t="shared" si="1"/>
        <v>2.1276595744680851</v>
      </c>
    </row>
    <row r="18" spans="1:10" ht="16.5" customHeight="1">
      <c r="A18" s="41" t="s">
        <v>29</v>
      </c>
      <c r="B18" s="14">
        <v>21</v>
      </c>
      <c r="C18" s="1">
        <f t="shared" si="1"/>
        <v>44.680851063829785</v>
      </c>
    </row>
    <row r="19" spans="1:10" ht="16.5" customHeight="1">
      <c r="A19" s="41" t="s">
        <v>30</v>
      </c>
      <c r="B19" s="14">
        <v>8</v>
      </c>
      <c r="C19" s="1">
        <f t="shared" si="1"/>
        <v>17.021276595744681</v>
      </c>
    </row>
    <row r="20" spans="1:10" ht="16.5" customHeight="1">
      <c r="A20" s="41" t="s">
        <v>31</v>
      </c>
      <c r="B20" s="12">
        <v>0</v>
      </c>
      <c r="C20" s="1">
        <f t="shared" si="1"/>
        <v>0</v>
      </c>
    </row>
    <row r="21" spans="1:10" ht="16.5" customHeight="1">
      <c r="A21" s="41" t="s">
        <v>32</v>
      </c>
      <c r="B21" s="12">
        <v>4</v>
      </c>
      <c r="C21" s="1">
        <f t="shared" si="1"/>
        <v>8.5106382978723403</v>
      </c>
    </row>
    <row r="22" spans="1:10" ht="16.5" customHeight="1">
      <c r="A22" s="41" t="s">
        <v>33</v>
      </c>
      <c r="B22" s="12">
        <v>1</v>
      </c>
      <c r="C22" s="1">
        <f t="shared" si="1"/>
        <v>2.1276595744680851</v>
      </c>
    </row>
    <row r="23" spans="1:10" ht="16.5" customHeight="1">
      <c r="A23" s="41" t="s">
        <v>34</v>
      </c>
      <c r="B23" s="12">
        <v>0</v>
      </c>
      <c r="C23" s="1">
        <f t="shared" si="1"/>
        <v>0</v>
      </c>
    </row>
    <row r="24" spans="1:10" ht="16.5" customHeight="1">
      <c r="A24" s="41" t="s">
        <v>35</v>
      </c>
      <c r="B24" s="12">
        <v>0</v>
      </c>
      <c r="C24" s="1">
        <f t="shared" si="1"/>
        <v>0</v>
      </c>
    </row>
    <row r="25" spans="1:10" ht="16.5" customHeight="1">
      <c r="A25" s="41" t="s">
        <v>36</v>
      </c>
      <c r="B25" s="12">
        <v>0</v>
      </c>
      <c r="C25" s="1">
        <f t="shared" si="1"/>
        <v>0</v>
      </c>
    </row>
    <row r="26" spans="1:10" ht="16.5" customHeight="1">
      <c r="A26" s="41" t="s">
        <v>37</v>
      </c>
      <c r="B26" s="12">
        <v>0</v>
      </c>
      <c r="C26" s="1">
        <f t="shared" si="1"/>
        <v>0</v>
      </c>
    </row>
    <row r="27" spans="1:10" ht="16.5" customHeight="1">
      <c r="A27" s="41" t="s">
        <v>38</v>
      </c>
      <c r="B27" s="12">
        <v>3</v>
      </c>
      <c r="C27" s="1">
        <f t="shared" si="1"/>
        <v>6.3829787234042552</v>
      </c>
      <c r="J27" s="6"/>
    </row>
    <row r="28" spans="1:10" ht="16.5" customHeight="1">
      <c r="A28" s="41" t="s">
        <v>39</v>
      </c>
      <c r="B28" s="12">
        <v>0</v>
      </c>
      <c r="C28" s="1">
        <f t="shared" si="1"/>
        <v>0</v>
      </c>
      <c r="J28" s="6"/>
    </row>
    <row r="29" spans="1:10" ht="16.5" customHeight="1">
      <c r="A29" s="41" t="s">
        <v>9</v>
      </c>
      <c r="B29" s="12">
        <v>5</v>
      </c>
      <c r="C29" s="1">
        <f t="shared" si="1"/>
        <v>10.638297872340425</v>
      </c>
      <c r="J29" s="6"/>
    </row>
    <row r="30" spans="1:10" ht="16.5" customHeight="1">
      <c r="A30" s="46" t="s">
        <v>10</v>
      </c>
      <c r="B30" s="13">
        <f>SUM(B15:B29)</f>
        <v>47</v>
      </c>
      <c r="C30" s="10">
        <f t="shared" si="1"/>
        <v>100</v>
      </c>
      <c r="J30" s="6"/>
    </row>
    <row r="31" spans="1:10" ht="16.5" customHeight="1">
      <c r="J31" s="7"/>
    </row>
    <row r="32" spans="1:10" ht="16.5" customHeight="1">
      <c r="A32" s="41" t="s">
        <v>53</v>
      </c>
    </row>
    <row r="33" spans="1:3" s="41" customFormat="1" ht="16.5" customHeight="1">
      <c r="A33" s="46" t="s">
        <v>44</v>
      </c>
      <c r="B33" s="48" t="s">
        <v>7</v>
      </c>
      <c r="C33" s="49" t="s">
        <v>135</v>
      </c>
    </row>
    <row r="34" spans="1:3" ht="16.5" customHeight="1">
      <c r="A34" s="41" t="s">
        <v>112</v>
      </c>
      <c r="B34" s="12">
        <v>0</v>
      </c>
      <c r="C34" s="2">
        <f t="shared" ref="C34:C40" si="2">B34/B$40*100</f>
        <v>0</v>
      </c>
    </row>
    <row r="35" spans="1:3" ht="16.5" customHeight="1">
      <c r="A35" s="41" t="s">
        <v>160</v>
      </c>
      <c r="B35" s="18">
        <v>4</v>
      </c>
      <c r="C35" s="2">
        <f t="shared" si="2"/>
        <v>8.5106382978723403</v>
      </c>
    </row>
    <row r="36" spans="1:3" ht="16.5" customHeight="1">
      <c r="A36" s="41" t="s">
        <v>172</v>
      </c>
      <c r="B36" s="18">
        <v>6</v>
      </c>
      <c r="C36" s="2">
        <f t="shared" si="2"/>
        <v>12.76595744680851</v>
      </c>
    </row>
    <row r="37" spans="1:3" ht="16.5" customHeight="1">
      <c r="A37" s="41" t="s">
        <v>173</v>
      </c>
      <c r="B37" s="18">
        <v>27</v>
      </c>
      <c r="C37" s="2">
        <f t="shared" si="2"/>
        <v>57.446808510638306</v>
      </c>
    </row>
    <row r="38" spans="1:3" ht="16.5" customHeight="1">
      <c r="A38" s="41" t="s">
        <v>161</v>
      </c>
      <c r="B38" s="18">
        <v>6</v>
      </c>
      <c r="C38" s="2">
        <f t="shared" si="2"/>
        <v>12.76595744680851</v>
      </c>
    </row>
    <row r="39" spans="1:3" ht="16.5" customHeight="1">
      <c r="A39" s="41" t="s">
        <v>9</v>
      </c>
      <c r="B39" s="18">
        <v>4</v>
      </c>
      <c r="C39" s="2">
        <f t="shared" si="2"/>
        <v>8.5106382978723403</v>
      </c>
    </row>
    <row r="40" spans="1:3" ht="16.5" customHeight="1">
      <c r="A40" s="46" t="s">
        <v>10</v>
      </c>
      <c r="B40" s="13">
        <f>SUM(B34:B39)</f>
        <v>47</v>
      </c>
      <c r="C40" s="10">
        <f t="shared" si="2"/>
        <v>100</v>
      </c>
    </row>
    <row r="41" spans="1:3" ht="16.5" customHeight="1"/>
    <row r="42" spans="1:3" s="41" customFormat="1" ht="16.5" customHeight="1">
      <c r="A42" s="46"/>
      <c r="B42" s="56" t="s">
        <v>6</v>
      </c>
    </row>
    <row r="43" spans="1:3" ht="16.5" customHeight="1">
      <c r="A43" s="41" t="s">
        <v>46</v>
      </c>
      <c r="B43" s="28">
        <v>40.1</v>
      </c>
    </row>
    <row r="44" spans="1:3" ht="16.5" customHeight="1">
      <c r="A44" s="41" t="s">
        <v>48</v>
      </c>
      <c r="B44" s="28">
        <v>12.7</v>
      </c>
    </row>
    <row r="45" spans="1:3" ht="16.5" customHeight="1">
      <c r="A45" s="41" t="s">
        <v>14</v>
      </c>
      <c r="B45" s="28">
        <v>40.1</v>
      </c>
    </row>
    <row r="46" spans="1:3" ht="16.5" customHeight="1">
      <c r="A46" s="57" t="s">
        <v>15</v>
      </c>
      <c r="B46" s="29">
        <v>12.7</v>
      </c>
    </row>
    <row r="47" spans="1:3" ht="16.5" customHeight="1">
      <c r="A47" s="58" t="s">
        <v>126</v>
      </c>
    </row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1:T300"/>
  <sheetViews>
    <sheetView zoomScale="80" zoomScaleNormal="80" workbookViewId="0"/>
  </sheetViews>
  <sheetFormatPr defaultRowHeight="13.5"/>
  <cols>
    <col min="1" max="1" width="6.625" customWidth="1"/>
    <col min="2" max="2" width="37.625" style="41" customWidth="1"/>
    <col min="7" max="8" width="6.625" customWidth="1"/>
    <col min="9" max="9" width="37.625" style="41" customWidth="1"/>
    <col min="14" max="15" width="6.625" customWidth="1"/>
    <col min="16" max="16" width="37.625" style="41" customWidth="1"/>
    <col min="21" max="21" width="6.625" customWidth="1"/>
  </cols>
  <sheetData>
    <row r="1" spans="2:20" ht="13.5" customHeight="1">
      <c r="B1" s="41" t="s">
        <v>128</v>
      </c>
    </row>
    <row r="2" spans="2:20" ht="9.9499999999999993" customHeight="1"/>
    <row r="3" spans="2:20" ht="13.5" customHeight="1">
      <c r="B3" s="41" t="s">
        <v>54</v>
      </c>
      <c r="I3" s="41" t="s">
        <v>55</v>
      </c>
      <c r="P3" s="41" t="s">
        <v>56</v>
      </c>
    </row>
    <row r="4" spans="2:20" s="41" customFormat="1" ht="13.5" customHeight="1">
      <c r="B4" s="46"/>
      <c r="C4" s="48" t="s">
        <v>7</v>
      </c>
      <c r="D4" s="49" t="s">
        <v>8</v>
      </c>
      <c r="I4" s="46"/>
      <c r="J4" s="48" t="s">
        <v>7</v>
      </c>
      <c r="K4" s="49" t="s">
        <v>8</v>
      </c>
      <c r="P4" s="46"/>
      <c r="Q4" s="48" t="s">
        <v>7</v>
      </c>
      <c r="R4" s="49" t="s">
        <v>8</v>
      </c>
    </row>
    <row r="5" spans="2:20" ht="13.5" customHeight="1">
      <c r="B5" s="41" t="s">
        <v>176</v>
      </c>
      <c r="C5" s="14">
        <v>74</v>
      </c>
      <c r="D5" s="1">
        <f>C5/C$8*100</f>
        <v>86.04651162790698</v>
      </c>
      <c r="I5" s="41" t="s">
        <v>176</v>
      </c>
      <c r="J5" s="14">
        <v>59</v>
      </c>
      <c r="K5" s="1">
        <f>J5/J$8*100</f>
        <v>68.604651162790702</v>
      </c>
      <c r="P5" s="41" t="s">
        <v>176</v>
      </c>
      <c r="Q5" s="14">
        <v>53</v>
      </c>
      <c r="R5" s="1">
        <f>Q5/Q$8*100</f>
        <v>61.627906976744185</v>
      </c>
    </row>
    <row r="6" spans="2:20" ht="13.5" customHeight="1">
      <c r="B6" s="41" t="s">
        <v>177</v>
      </c>
      <c r="C6" s="14">
        <v>5</v>
      </c>
      <c r="D6" s="1">
        <f t="shared" ref="D6:D8" si="0">C6/C$8*100</f>
        <v>5.8139534883720927</v>
      </c>
      <c r="I6" s="41" t="s">
        <v>177</v>
      </c>
      <c r="J6" s="14">
        <v>19</v>
      </c>
      <c r="K6" s="1">
        <f t="shared" ref="K6:K8" si="1">J6/J$8*100</f>
        <v>22.093023255813954</v>
      </c>
      <c r="P6" s="41" t="s">
        <v>177</v>
      </c>
      <c r="Q6" s="14">
        <v>27</v>
      </c>
      <c r="R6" s="1">
        <f t="shared" ref="R6:R8" si="2">Q6/Q$8*100</f>
        <v>31.395348837209301</v>
      </c>
    </row>
    <row r="7" spans="2:20" ht="13.5" customHeight="1">
      <c r="B7" s="41" t="s">
        <v>9</v>
      </c>
      <c r="C7" s="14">
        <v>7</v>
      </c>
      <c r="D7" s="1">
        <f t="shared" si="0"/>
        <v>8.1395348837209305</v>
      </c>
      <c r="I7" s="41" t="s">
        <v>9</v>
      </c>
      <c r="J7" s="14">
        <v>8</v>
      </c>
      <c r="K7" s="1">
        <f t="shared" si="1"/>
        <v>9.3023255813953494</v>
      </c>
      <c r="P7" s="41" t="s">
        <v>9</v>
      </c>
      <c r="Q7" s="14">
        <v>6</v>
      </c>
      <c r="R7" s="1">
        <f t="shared" si="2"/>
        <v>6.9767441860465116</v>
      </c>
    </row>
    <row r="8" spans="2:20" ht="13.5" customHeight="1">
      <c r="B8" s="46" t="s">
        <v>10</v>
      </c>
      <c r="C8" s="13">
        <f>SUM(C5:C7)</f>
        <v>86</v>
      </c>
      <c r="D8" s="10">
        <f t="shared" si="0"/>
        <v>100</v>
      </c>
      <c r="I8" s="46" t="s">
        <v>10</v>
      </c>
      <c r="J8" s="13">
        <f>SUM(J5:J7)</f>
        <v>86</v>
      </c>
      <c r="K8" s="10">
        <f t="shared" si="1"/>
        <v>100</v>
      </c>
      <c r="P8" s="46" t="s">
        <v>10</v>
      </c>
      <c r="Q8" s="13">
        <f>SUM(Q5:Q7)</f>
        <v>86</v>
      </c>
      <c r="R8" s="10">
        <f t="shared" si="2"/>
        <v>100</v>
      </c>
    </row>
    <row r="9" spans="2:20" ht="9.9499999999999993" customHeight="1"/>
    <row r="10" spans="2:20" ht="13.5" customHeight="1">
      <c r="B10" s="41" t="s">
        <v>57</v>
      </c>
      <c r="I10" s="41" t="s">
        <v>57</v>
      </c>
      <c r="P10" s="41" t="s">
        <v>57</v>
      </c>
    </row>
    <row r="11" spans="2:20" s="41" customFormat="1" ht="13.5" customHeight="1">
      <c r="B11" s="61"/>
      <c r="C11" s="63" t="s">
        <v>129</v>
      </c>
      <c r="D11" s="64"/>
      <c r="E11" s="61" t="s">
        <v>130</v>
      </c>
      <c r="F11" s="61"/>
      <c r="G11" s="60"/>
      <c r="I11" s="61"/>
      <c r="J11" s="63" t="s">
        <v>129</v>
      </c>
      <c r="K11" s="64"/>
      <c r="L11" s="61" t="s">
        <v>130</v>
      </c>
      <c r="M11" s="61"/>
      <c r="N11" s="60"/>
      <c r="P11" s="61"/>
      <c r="Q11" s="63" t="s">
        <v>129</v>
      </c>
      <c r="R11" s="64"/>
      <c r="S11" s="61" t="s">
        <v>131</v>
      </c>
      <c r="T11" s="61"/>
    </row>
    <row r="12" spans="2:20" s="41" customFormat="1" ht="13.5" customHeight="1">
      <c r="B12" s="57"/>
      <c r="C12" s="65" t="s">
        <v>7</v>
      </c>
      <c r="D12" s="66" t="s">
        <v>135</v>
      </c>
      <c r="E12" s="67" t="s">
        <v>7</v>
      </c>
      <c r="F12" s="67" t="s">
        <v>135</v>
      </c>
      <c r="G12" s="68"/>
      <c r="I12" s="57"/>
      <c r="J12" s="65" t="s">
        <v>7</v>
      </c>
      <c r="K12" s="66" t="s">
        <v>135</v>
      </c>
      <c r="L12" s="67" t="s">
        <v>7</v>
      </c>
      <c r="M12" s="67" t="s">
        <v>135</v>
      </c>
      <c r="N12" s="68"/>
      <c r="P12" s="57"/>
      <c r="Q12" s="65" t="s">
        <v>7</v>
      </c>
      <c r="R12" s="66" t="s">
        <v>135</v>
      </c>
      <c r="S12" s="67" t="s">
        <v>7</v>
      </c>
      <c r="T12" s="67" t="s">
        <v>135</v>
      </c>
    </row>
    <row r="13" spans="2:20" ht="13.5" customHeight="1">
      <c r="B13" s="41" t="s">
        <v>58</v>
      </c>
      <c r="C13" s="30">
        <v>33</v>
      </c>
      <c r="D13" s="31">
        <f>C13/C$46*100</f>
        <v>44.594594594594597</v>
      </c>
      <c r="E13">
        <v>5</v>
      </c>
      <c r="F13" s="1">
        <f>E13/437*100</f>
        <v>1.1441647597254003</v>
      </c>
      <c r="G13" s="1"/>
      <c r="I13" s="41" t="s">
        <v>58</v>
      </c>
      <c r="J13" s="28">
        <v>24</v>
      </c>
      <c r="K13" s="31">
        <f>J13/J$46*100</f>
        <v>40.677966101694921</v>
      </c>
      <c r="L13">
        <v>3</v>
      </c>
      <c r="M13" s="1">
        <f>L13/380*100</f>
        <v>0.78947368421052633</v>
      </c>
      <c r="N13" s="1"/>
      <c r="P13" s="41" t="s">
        <v>58</v>
      </c>
      <c r="Q13" s="30">
        <v>26</v>
      </c>
      <c r="R13" s="31">
        <f>Q13/325*100</f>
        <v>8</v>
      </c>
      <c r="S13">
        <v>1</v>
      </c>
      <c r="T13" s="1">
        <f>S13/S$46*100</f>
        <v>1.8518518518518516</v>
      </c>
    </row>
    <row r="14" spans="2:20" ht="13.5" customHeight="1">
      <c r="B14" s="41" t="s">
        <v>59</v>
      </c>
      <c r="C14" s="30">
        <v>2</v>
      </c>
      <c r="D14" s="31">
        <f t="shared" ref="D14:D46" si="3">C14/C$46*100</f>
        <v>2.7027027027027026</v>
      </c>
      <c r="E14">
        <v>2</v>
      </c>
      <c r="F14" s="1">
        <f t="shared" ref="F14:F46" si="4">E14/437*100</f>
        <v>0.45766590389016021</v>
      </c>
      <c r="G14" s="1"/>
      <c r="I14" s="41" t="s">
        <v>59</v>
      </c>
      <c r="J14" s="28">
        <v>0</v>
      </c>
      <c r="K14" s="31">
        <f t="shared" ref="K14:K46" si="5">J14/J$46*100</f>
        <v>0</v>
      </c>
      <c r="L14">
        <v>1</v>
      </c>
      <c r="M14" s="1">
        <f t="shared" ref="M14:M46" si="6">L14/380*100</f>
        <v>0.26315789473684209</v>
      </c>
      <c r="N14" s="1"/>
      <c r="P14" s="41" t="s">
        <v>59</v>
      </c>
      <c r="Q14" s="30">
        <v>5</v>
      </c>
      <c r="R14" s="31">
        <f t="shared" ref="R14:R46" si="7">Q14/325*100</f>
        <v>1.5384615384615385</v>
      </c>
      <c r="S14">
        <v>1</v>
      </c>
      <c r="T14" s="1">
        <f t="shared" ref="T14:T46" si="8">S14/S$46*100</f>
        <v>1.8518518518518516</v>
      </c>
    </row>
    <row r="15" spans="2:20" ht="13.5" customHeight="1">
      <c r="B15" s="41" t="s">
        <v>60</v>
      </c>
      <c r="C15" s="30">
        <v>3</v>
      </c>
      <c r="D15" s="31">
        <f t="shared" si="3"/>
        <v>4.0540540540540544</v>
      </c>
      <c r="E15">
        <v>6</v>
      </c>
      <c r="F15" s="1">
        <f t="shared" si="4"/>
        <v>1.3729977116704806</v>
      </c>
      <c r="G15" s="1"/>
      <c r="I15" s="41" t="s">
        <v>60</v>
      </c>
      <c r="J15" s="28">
        <v>0</v>
      </c>
      <c r="K15" s="31">
        <f t="shared" si="5"/>
        <v>0</v>
      </c>
      <c r="L15">
        <v>1</v>
      </c>
      <c r="M15" s="1">
        <f t="shared" si="6"/>
        <v>0.26315789473684209</v>
      </c>
      <c r="N15" s="1"/>
      <c r="P15" s="41" t="s">
        <v>60</v>
      </c>
      <c r="Q15" s="30">
        <v>3</v>
      </c>
      <c r="R15" s="31">
        <f t="shared" si="7"/>
        <v>0.92307692307692313</v>
      </c>
      <c r="S15">
        <v>0</v>
      </c>
      <c r="T15" s="1">
        <f t="shared" si="8"/>
        <v>0</v>
      </c>
    </row>
    <row r="16" spans="2:20" ht="13.5" customHeight="1">
      <c r="B16" s="41" t="s">
        <v>61</v>
      </c>
      <c r="C16" s="30">
        <v>1</v>
      </c>
      <c r="D16" s="31">
        <f t="shared" si="3"/>
        <v>1.3513513513513513</v>
      </c>
      <c r="E16">
        <v>0</v>
      </c>
      <c r="F16" s="1">
        <f t="shared" si="4"/>
        <v>0</v>
      </c>
      <c r="G16" s="1"/>
      <c r="I16" s="41" t="s">
        <v>61</v>
      </c>
      <c r="J16" s="28">
        <v>1</v>
      </c>
      <c r="K16" s="31">
        <f t="shared" si="5"/>
        <v>1.6949152542372881</v>
      </c>
      <c r="L16">
        <v>0</v>
      </c>
      <c r="M16" s="1">
        <f t="shared" si="6"/>
        <v>0</v>
      </c>
      <c r="N16" s="1"/>
      <c r="P16" s="41" t="s">
        <v>61</v>
      </c>
      <c r="Q16" s="30">
        <v>5</v>
      </c>
      <c r="R16" s="31">
        <f t="shared" si="7"/>
        <v>1.5384615384615385</v>
      </c>
      <c r="S16">
        <v>2</v>
      </c>
      <c r="T16" s="1">
        <f t="shared" si="8"/>
        <v>3.7037037037037033</v>
      </c>
    </row>
    <row r="17" spans="2:20" ht="13.5" customHeight="1">
      <c r="B17" s="41" t="s">
        <v>62</v>
      </c>
      <c r="C17" s="30">
        <v>4</v>
      </c>
      <c r="D17" s="31">
        <f t="shared" si="3"/>
        <v>5.4054054054054053</v>
      </c>
      <c r="E17">
        <v>5</v>
      </c>
      <c r="F17" s="1">
        <f t="shared" si="4"/>
        <v>1.1441647597254003</v>
      </c>
      <c r="G17" s="1"/>
      <c r="I17" s="41" t="s">
        <v>62</v>
      </c>
      <c r="J17" s="28">
        <v>2</v>
      </c>
      <c r="K17" s="31">
        <f t="shared" si="5"/>
        <v>3.3898305084745761</v>
      </c>
      <c r="L17">
        <v>2</v>
      </c>
      <c r="M17" s="1">
        <f t="shared" si="6"/>
        <v>0.52631578947368418</v>
      </c>
      <c r="N17" s="1"/>
      <c r="P17" s="41" t="s">
        <v>62</v>
      </c>
      <c r="Q17" s="30">
        <v>6</v>
      </c>
      <c r="R17" s="31">
        <f t="shared" si="7"/>
        <v>1.8461538461538463</v>
      </c>
      <c r="S17">
        <v>10</v>
      </c>
      <c r="T17" s="1">
        <f t="shared" si="8"/>
        <v>18.518518518518519</v>
      </c>
    </row>
    <row r="18" spans="2:20" ht="13.5" customHeight="1">
      <c r="B18" s="41" t="s">
        <v>63</v>
      </c>
      <c r="C18" s="28">
        <v>0</v>
      </c>
      <c r="D18" s="31">
        <f t="shared" si="3"/>
        <v>0</v>
      </c>
      <c r="E18">
        <v>0</v>
      </c>
      <c r="F18" s="1">
        <f t="shared" si="4"/>
        <v>0</v>
      </c>
      <c r="G18" s="1"/>
      <c r="I18" s="41" t="s">
        <v>63</v>
      </c>
      <c r="J18" s="28">
        <v>0</v>
      </c>
      <c r="K18" s="31">
        <f t="shared" si="5"/>
        <v>0</v>
      </c>
      <c r="L18">
        <v>0</v>
      </c>
      <c r="M18" s="1">
        <f t="shared" si="6"/>
        <v>0</v>
      </c>
      <c r="N18" s="1"/>
      <c r="P18" s="41" t="s">
        <v>63</v>
      </c>
      <c r="Q18" s="28">
        <v>0</v>
      </c>
      <c r="R18" s="31">
        <f t="shared" si="7"/>
        <v>0</v>
      </c>
      <c r="S18">
        <v>0</v>
      </c>
      <c r="T18" s="1">
        <f t="shared" si="8"/>
        <v>0</v>
      </c>
    </row>
    <row r="19" spans="2:20" ht="13.5" customHeight="1">
      <c r="B19" s="41" t="s">
        <v>64</v>
      </c>
      <c r="C19" s="28">
        <v>0</v>
      </c>
      <c r="D19" s="31">
        <f t="shared" si="3"/>
        <v>0</v>
      </c>
      <c r="E19">
        <v>1</v>
      </c>
      <c r="F19" s="1">
        <f t="shared" si="4"/>
        <v>0.2288329519450801</v>
      </c>
      <c r="G19" s="1"/>
      <c r="I19" s="41" t="s">
        <v>64</v>
      </c>
      <c r="J19" s="28">
        <v>1</v>
      </c>
      <c r="K19" s="31">
        <f t="shared" si="5"/>
        <v>1.6949152542372881</v>
      </c>
      <c r="L19">
        <v>0</v>
      </c>
      <c r="M19" s="1">
        <f t="shared" si="6"/>
        <v>0</v>
      </c>
      <c r="N19" s="1"/>
      <c r="P19" s="41" t="s">
        <v>64</v>
      </c>
      <c r="Q19" s="28">
        <v>0</v>
      </c>
      <c r="R19" s="31">
        <f t="shared" si="7"/>
        <v>0</v>
      </c>
      <c r="S19">
        <v>1</v>
      </c>
      <c r="T19" s="1">
        <f t="shared" si="8"/>
        <v>1.8518518518518516</v>
      </c>
    </row>
    <row r="20" spans="2:20" ht="13.5" customHeight="1">
      <c r="B20" s="41" t="s">
        <v>65</v>
      </c>
      <c r="C20" s="28">
        <v>0</v>
      </c>
      <c r="D20" s="31">
        <f t="shared" si="3"/>
        <v>0</v>
      </c>
      <c r="E20">
        <v>1</v>
      </c>
      <c r="F20" s="1">
        <f t="shared" si="4"/>
        <v>0.2288329519450801</v>
      </c>
      <c r="G20" s="1"/>
      <c r="I20" s="41" t="s">
        <v>65</v>
      </c>
      <c r="J20" s="28">
        <v>0</v>
      </c>
      <c r="K20" s="31">
        <f t="shared" si="5"/>
        <v>0</v>
      </c>
      <c r="L20">
        <v>0</v>
      </c>
      <c r="M20" s="1">
        <f t="shared" si="6"/>
        <v>0</v>
      </c>
      <c r="N20" s="1"/>
      <c r="P20" s="41" t="s">
        <v>65</v>
      </c>
      <c r="Q20" s="28">
        <v>0</v>
      </c>
      <c r="R20" s="31">
        <f t="shared" si="7"/>
        <v>0</v>
      </c>
      <c r="S20">
        <v>1</v>
      </c>
      <c r="T20" s="1">
        <f t="shared" si="8"/>
        <v>1.8518518518518516</v>
      </c>
    </row>
    <row r="21" spans="2:20" ht="13.5" customHeight="1">
      <c r="B21" s="41" t="s">
        <v>66</v>
      </c>
      <c r="C21" s="28">
        <v>5</v>
      </c>
      <c r="D21" s="31">
        <f t="shared" si="3"/>
        <v>6.756756756756757</v>
      </c>
      <c r="E21">
        <v>1</v>
      </c>
      <c r="F21" s="1">
        <f t="shared" si="4"/>
        <v>0.2288329519450801</v>
      </c>
      <c r="G21" s="1"/>
      <c r="I21" s="41" t="s">
        <v>66</v>
      </c>
      <c r="J21" s="28">
        <v>0</v>
      </c>
      <c r="K21" s="31">
        <f t="shared" si="5"/>
        <v>0</v>
      </c>
      <c r="L21">
        <v>0</v>
      </c>
      <c r="M21" s="1">
        <f t="shared" si="6"/>
        <v>0</v>
      </c>
      <c r="N21" s="1"/>
      <c r="P21" s="41" t="s">
        <v>66</v>
      </c>
      <c r="Q21" s="28">
        <v>4</v>
      </c>
      <c r="R21" s="31">
        <f t="shared" si="7"/>
        <v>1.2307692307692308</v>
      </c>
      <c r="S21">
        <v>1</v>
      </c>
      <c r="T21" s="1">
        <f t="shared" si="8"/>
        <v>1.8518518518518516</v>
      </c>
    </row>
    <row r="22" spans="2:20" ht="13.5" customHeight="1">
      <c r="B22" s="41" t="s">
        <v>67</v>
      </c>
      <c r="C22" s="28">
        <v>0</v>
      </c>
      <c r="D22" s="31">
        <f t="shared" si="3"/>
        <v>0</v>
      </c>
      <c r="E22">
        <v>0</v>
      </c>
      <c r="F22" s="1">
        <f t="shared" si="4"/>
        <v>0</v>
      </c>
      <c r="G22" s="1"/>
      <c r="I22" s="41" t="s">
        <v>67</v>
      </c>
      <c r="J22" s="28">
        <v>0</v>
      </c>
      <c r="K22" s="31">
        <f t="shared" si="5"/>
        <v>0</v>
      </c>
      <c r="L22">
        <v>0</v>
      </c>
      <c r="M22" s="1">
        <f t="shared" si="6"/>
        <v>0</v>
      </c>
      <c r="N22" s="1"/>
      <c r="P22" s="41" t="s">
        <v>67</v>
      </c>
      <c r="Q22" s="28">
        <v>0</v>
      </c>
      <c r="R22" s="31">
        <f t="shared" si="7"/>
        <v>0</v>
      </c>
      <c r="S22">
        <v>0</v>
      </c>
      <c r="T22" s="1">
        <f t="shared" si="8"/>
        <v>0</v>
      </c>
    </row>
    <row r="23" spans="2:20" ht="13.5" customHeight="1">
      <c r="B23" s="41" t="s">
        <v>68</v>
      </c>
      <c r="C23" s="28">
        <v>0</v>
      </c>
      <c r="D23" s="31">
        <f t="shared" si="3"/>
        <v>0</v>
      </c>
      <c r="E23">
        <v>1</v>
      </c>
      <c r="F23" s="1">
        <f t="shared" si="4"/>
        <v>0.2288329519450801</v>
      </c>
      <c r="G23" s="1"/>
      <c r="I23" s="41" t="s">
        <v>68</v>
      </c>
      <c r="J23" s="28">
        <v>0</v>
      </c>
      <c r="K23" s="31">
        <f t="shared" si="5"/>
        <v>0</v>
      </c>
      <c r="L23">
        <v>0</v>
      </c>
      <c r="M23" s="1">
        <f t="shared" si="6"/>
        <v>0</v>
      </c>
      <c r="N23" s="1"/>
      <c r="P23" s="41" t="s">
        <v>68</v>
      </c>
      <c r="Q23" s="28">
        <v>2</v>
      </c>
      <c r="R23" s="31">
        <f t="shared" si="7"/>
        <v>0.61538461538461542</v>
      </c>
      <c r="S23">
        <v>1</v>
      </c>
      <c r="T23" s="1">
        <f t="shared" si="8"/>
        <v>1.8518518518518516</v>
      </c>
    </row>
    <row r="24" spans="2:20" ht="13.5" customHeight="1">
      <c r="B24" s="41" t="s">
        <v>69</v>
      </c>
      <c r="C24" s="28">
        <v>0</v>
      </c>
      <c r="D24" s="31">
        <f t="shared" si="3"/>
        <v>0</v>
      </c>
      <c r="E24">
        <v>0</v>
      </c>
      <c r="F24" s="1">
        <f t="shared" si="4"/>
        <v>0</v>
      </c>
      <c r="G24" s="1"/>
      <c r="I24" s="41" t="s">
        <v>69</v>
      </c>
      <c r="J24" s="28">
        <v>0</v>
      </c>
      <c r="K24" s="31">
        <f t="shared" si="5"/>
        <v>0</v>
      </c>
      <c r="L24">
        <v>0</v>
      </c>
      <c r="M24" s="1">
        <f t="shared" si="6"/>
        <v>0</v>
      </c>
      <c r="N24" s="1"/>
      <c r="P24" s="41" t="s">
        <v>69</v>
      </c>
      <c r="Q24" s="28">
        <v>0</v>
      </c>
      <c r="R24" s="31">
        <f t="shared" si="7"/>
        <v>0</v>
      </c>
      <c r="S24">
        <v>0</v>
      </c>
      <c r="T24" s="1">
        <f t="shared" si="8"/>
        <v>0</v>
      </c>
    </row>
    <row r="25" spans="2:20" ht="13.5" customHeight="1">
      <c r="B25" s="41" t="s">
        <v>70</v>
      </c>
      <c r="C25" s="28">
        <v>0</v>
      </c>
      <c r="D25" s="31">
        <f t="shared" si="3"/>
        <v>0</v>
      </c>
      <c r="E25">
        <v>0</v>
      </c>
      <c r="F25" s="1">
        <f t="shared" si="4"/>
        <v>0</v>
      </c>
      <c r="G25" s="1"/>
      <c r="I25" s="41" t="s">
        <v>70</v>
      </c>
      <c r="J25" s="28">
        <v>0</v>
      </c>
      <c r="K25" s="31">
        <f t="shared" si="5"/>
        <v>0</v>
      </c>
      <c r="L25">
        <v>1</v>
      </c>
      <c r="M25" s="1">
        <f t="shared" si="6"/>
        <v>0.26315789473684209</v>
      </c>
      <c r="N25" s="1"/>
      <c r="P25" s="41" t="s">
        <v>70</v>
      </c>
      <c r="Q25" s="28">
        <v>0</v>
      </c>
      <c r="R25" s="31">
        <f t="shared" si="7"/>
        <v>0</v>
      </c>
      <c r="S25">
        <v>0</v>
      </c>
      <c r="T25" s="1">
        <f t="shared" si="8"/>
        <v>0</v>
      </c>
    </row>
    <row r="26" spans="2:20" ht="13.5" customHeight="1">
      <c r="B26" s="41" t="s">
        <v>71</v>
      </c>
      <c r="C26" s="28">
        <v>0</v>
      </c>
      <c r="D26" s="31">
        <f t="shared" si="3"/>
        <v>0</v>
      </c>
      <c r="E26">
        <v>0</v>
      </c>
      <c r="F26" s="1">
        <f t="shared" si="4"/>
        <v>0</v>
      </c>
      <c r="G26" s="1"/>
      <c r="I26" s="41" t="s">
        <v>71</v>
      </c>
      <c r="J26" s="28">
        <v>0</v>
      </c>
      <c r="K26" s="31">
        <f t="shared" si="5"/>
        <v>0</v>
      </c>
      <c r="L26">
        <v>0</v>
      </c>
      <c r="M26" s="1">
        <f t="shared" si="6"/>
        <v>0</v>
      </c>
      <c r="N26" s="1"/>
      <c r="P26" s="41" t="s">
        <v>71</v>
      </c>
      <c r="Q26" s="28">
        <v>0</v>
      </c>
      <c r="R26" s="31">
        <f t="shared" si="7"/>
        <v>0</v>
      </c>
      <c r="S26">
        <v>1</v>
      </c>
      <c r="T26" s="1">
        <f t="shared" si="8"/>
        <v>1.8518518518518516</v>
      </c>
    </row>
    <row r="27" spans="2:20" ht="13.5" customHeight="1">
      <c r="B27" s="41" t="s">
        <v>72</v>
      </c>
      <c r="C27" s="28">
        <v>0</v>
      </c>
      <c r="D27" s="31">
        <f t="shared" si="3"/>
        <v>0</v>
      </c>
      <c r="E27">
        <v>0</v>
      </c>
      <c r="F27" s="1">
        <f t="shared" si="4"/>
        <v>0</v>
      </c>
      <c r="G27" s="1"/>
      <c r="I27" s="41" t="s">
        <v>72</v>
      </c>
      <c r="J27" s="28">
        <v>0</v>
      </c>
      <c r="K27" s="31">
        <f t="shared" si="5"/>
        <v>0</v>
      </c>
      <c r="L27">
        <v>0</v>
      </c>
      <c r="M27" s="1">
        <f t="shared" si="6"/>
        <v>0</v>
      </c>
      <c r="N27" s="1"/>
      <c r="P27" s="41" t="s">
        <v>72</v>
      </c>
      <c r="Q27" s="28">
        <v>0</v>
      </c>
      <c r="R27" s="31">
        <f t="shared" si="7"/>
        <v>0</v>
      </c>
      <c r="S27">
        <v>0</v>
      </c>
      <c r="T27" s="1">
        <f t="shared" si="8"/>
        <v>0</v>
      </c>
    </row>
    <row r="28" spans="2:20" ht="13.5" customHeight="1">
      <c r="B28" s="41" t="s">
        <v>73</v>
      </c>
      <c r="C28" s="28">
        <v>15</v>
      </c>
      <c r="D28" s="31">
        <f t="shared" si="3"/>
        <v>20.27027027027027</v>
      </c>
      <c r="E28">
        <v>12</v>
      </c>
      <c r="F28" s="1">
        <f t="shared" si="4"/>
        <v>2.7459954233409611</v>
      </c>
      <c r="G28" s="1"/>
      <c r="I28" s="41" t="s">
        <v>73</v>
      </c>
      <c r="J28" s="28">
        <v>14</v>
      </c>
      <c r="K28" s="31">
        <f t="shared" si="5"/>
        <v>23.728813559322035</v>
      </c>
      <c r="L28">
        <v>7</v>
      </c>
      <c r="M28" s="1">
        <f t="shared" si="6"/>
        <v>1.8421052631578945</v>
      </c>
      <c r="N28" s="1"/>
      <c r="P28" s="41" t="s">
        <v>73</v>
      </c>
      <c r="Q28" s="28">
        <v>1</v>
      </c>
      <c r="R28" s="31">
        <f t="shared" si="7"/>
        <v>0.30769230769230771</v>
      </c>
      <c r="S28">
        <v>2</v>
      </c>
      <c r="T28" s="1">
        <f t="shared" si="8"/>
        <v>3.7037037037037033</v>
      </c>
    </row>
    <row r="29" spans="2:20" ht="13.5" customHeight="1">
      <c r="B29" s="41" t="s">
        <v>74</v>
      </c>
      <c r="C29" s="28">
        <v>0</v>
      </c>
      <c r="D29" s="31">
        <f t="shared" si="3"/>
        <v>0</v>
      </c>
      <c r="E29">
        <v>2</v>
      </c>
      <c r="F29" s="1">
        <f t="shared" si="4"/>
        <v>0.45766590389016021</v>
      </c>
      <c r="G29" s="1"/>
      <c r="I29" s="41" t="s">
        <v>74</v>
      </c>
      <c r="J29" s="28">
        <v>0</v>
      </c>
      <c r="K29" s="31">
        <f t="shared" si="5"/>
        <v>0</v>
      </c>
      <c r="L29">
        <v>0</v>
      </c>
      <c r="M29" s="1">
        <f t="shared" si="6"/>
        <v>0</v>
      </c>
      <c r="N29" s="1"/>
      <c r="P29" s="41" t="s">
        <v>74</v>
      </c>
      <c r="Q29" s="28">
        <v>0</v>
      </c>
      <c r="R29" s="31">
        <f t="shared" si="7"/>
        <v>0</v>
      </c>
      <c r="S29">
        <v>0</v>
      </c>
      <c r="T29" s="1">
        <f t="shared" si="8"/>
        <v>0</v>
      </c>
    </row>
    <row r="30" spans="2:20" ht="13.5" customHeight="1">
      <c r="B30" s="41" t="s">
        <v>75</v>
      </c>
      <c r="C30" s="28">
        <v>3</v>
      </c>
      <c r="D30" s="31">
        <f t="shared" si="3"/>
        <v>4.0540540540540544</v>
      </c>
      <c r="E30">
        <v>1</v>
      </c>
      <c r="F30" s="1">
        <f t="shared" si="4"/>
        <v>0.2288329519450801</v>
      </c>
      <c r="G30" s="1"/>
      <c r="I30" s="41" t="s">
        <v>75</v>
      </c>
      <c r="J30" s="28">
        <v>2</v>
      </c>
      <c r="K30" s="31">
        <f t="shared" si="5"/>
        <v>3.3898305084745761</v>
      </c>
      <c r="L30">
        <v>2</v>
      </c>
      <c r="M30" s="1">
        <f t="shared" si="6"/>
        <v>0.52631578947368418</v>
      </c>
      <c r="N30" s="1"/>
      <c r="P30" s="41" t="s">
        <v>75</v>
      </c>
      <c r="Q30" s="28">
        <v>0</v>
      </c>
      <c r="R30" s="31">
        <f t="shared" si="7"/>
        <v>0</v>
      </c>
      <c r="S30">
        <v>0</v>
      </c>
      <c r="T30" s="1">
        <f t="shared" si="8"/>
        <v>0</v>
      </c>
    </row>
    <row r="31" spans="2:20" ht="13.5" customHeight="1">
      <c r="B31" s="41" t="s">
        <v>76</v>
      </c>
      <c r="C31" s="28">
        <v>1</v>
      </c>
      <c r="D31" s="31">
        <f t="shared" si="3"/>
        <v>1.3513513513513513</v>
      </c>
      <c r="E31">
        <v>0</v>
      </c>
      <c r="F31" s="1">
        <f t="shared" si="4"/>
        <v>0</v>
      </c>
      <c r="G31" s="1"/>
      <c r="I31" s="41" t="s">
        <v>76</v>
      </c>
      <c r="J31" s="28">
        <v>0</v>
      </c>
      <c r="K31" s="31">
        <f t="shared" si="5"/>
        <v>0</v>
      </c>
      <c r="L31">
        <v>0</v>
      </c>
      <c r="M31" s="1">
        <f t="shared" si="6"/>
        <v>0</v>
      </c>
      <c r="N31" s="1"/>
      <c r="P31" s="41" t="s">
        <v>76</v>
      </c>
      <c r="Q31" s="28">
        <v>0</v>
      </c>
      <c r="R31" s="31">
        <f t="shared" si="7"/>
        <v>0</v>
      </c>
      <c r="S31">
        <v>0</v>
      </c>
      <c r="T31" s="1">
        <f t="shared" si="8"/>
        <v>0</v>
      </c>
    </row>
    <row r="32" spans="2:20" ht="13.5" customHeight="1">
      <c r="B32" s="41" t="s">
        <v>77</v>
      </c>
      <c r="C32" s="28">
        <v>0</v>
      </c>
      <c r="D32" s="31">
        <f t="shared" si="3"/>
        <v>0</v>
      </c>
      <c r="E32">
        <v>0</v>
      </c>
      <c r="F32" s="1">
        <f t="shared" si="4"/>
        <v>0</v>
      </c>
      <c r="G32" s="1"/>
      <c r="I32" s="41" t="s">
        <v>77</v>
      </c>
      <c r="J32" s="28">
        <v>0</v>
      </c>
      <c r="K32" s="31">
        <f t="shared" si="5"/>
        <v>0</v>
      </c>
      <c r="L32">
        <v>0</v>
      </c>
      <c r="M32" s="1">
        <f t="shared" si="6"/>
        <v>0</v>
      </c>
      <c r="N32" s="1"/>
      <c r="P32" s="41" t="s">
        <v>77</v>
      </c>
      <c r="Q32" s="28">
        <v>0</v>
      </c>
      <c r="R32" s="31">
        <f t="shared" si="7"/>
        <v>0</v>
      </c>
      <c r="S32">
        <v>0</v>
      </c>
      <c r="T32" s="1">
        <f t="shared" si="8"/>
        <v>0</v>
      </c>
    </row>
    <row r="33" spans="2:20" ht="13.5" customHeight="1">
      <c r="B33" s="41" t="s">
        <v>178</v>
      </c>
      <c r="C33" s="28">
        <v>0</v>
      </c>
      <c r="D33" s="31">
        <f t="shared" si="3"/>
        <v>0</v>
      </c>
      <c r="E33">
        <v>1</v>
      </c>
      <c r="F33" s="1">
        <f t="shared" si="4"/>
        <v>0.2288329519450801</v>
      </c>
      <c r="G33" s="1"/>
      <c r="I33" s="41" t="s">
        <v>178</v>
      </c>
      <c r="J33" s="28">
        <v>1</v>
      </c>
      <c r="K33" s="31">
        <f t="shared" si="5"/>
        <v>1.6949152542372881</v>
      </c>
      <c r="L33">
        <v>0</v>
      </c>
      <c r="M33" s="1">
        <f t="shared" si="6"/>
        <v>0</v>
      </c>
      <c r="N33" s="1"/>
      <c r="P33" s="41" t="s">
        <v>178</v>
      </c>
      <c r="Q33" s="28">
        <v>0</v>
      </c>
      <c r="R33" s="31">
        <f t="shared" si="7"/>
        <v>0</v>
      </c>
      <c r="S33">
        <v>0</v>
      </c>
      <c r="T33" s="1">
        <f t="shared" si="8"/>
        <v>0</v>
      </c>
    </row>
    <row r="34" spans="2:20" ht="13.5" customHeight="1">
      <c r="B34" s="41" t="s">
        <v>78</v>
      </c>
      <c r="C34" s="28">
        <v>0</v>
      </c>
      <c r="D34" s="31">
        <f t="shared" si="3"/>
        <v>0</v>
      </c>
      <c r="E34">
        <v>0</v>
      </c>
      <c r="F34" s="1">
        <f t="shared" si="4"/>
        <v>0</v>
      </c>
      <c r="G34" s="1"/>
      <c r="I34" s="41" t="s">
        <v>78</v>
      </c>
      <c r="J34" s="28">
        <v>0</v>
      </c>
      <c r="K34" s="31">
        <f t="shared" si="5"/>
        <v>0</v>
      </c>
      <c r="L34">
        <v>0</v>
      </c>
      <c r="M34" s="1">
        <f t="shared" si="6"/>
        <v>0</v>
      </c>
      <c r="N34" s="1"/>
      <c r="P34" s="41" t="s">
        <v>78</v>
      </c>
      <c r="Q34" s="28">
        <v>0</v>
      </c>
      <c r="R34" s="31">
        <f t="shared" si="7"/>
        <v>0</v>
      </c>
      <c r="S34">
        <v>0</v>
      </c>
      <c r="T34" s="1">
        <f t="shared" si="8"/>
        <v>0</v>
      </c>
    </row>
    <row r="35" spans="2:20" ht="13.5" customHeight="1">
      <c r="B35" s="41" t="s">
        <v>79</v>
      </c>
      <c r="C35" s="28">
        <v>0</v>
      </c>
      <c r="D35" s="31">
        <f t="shared" si="3"/>
        <v>0</v>
      </c>
      <c r="E35">
        <v>0</v>
      </c>
      <c r="F35" s="1">
        <f t="shared" si="4"/>
        <v>0</v>
      </c>
      <c r="G35" s="1"/>
      <c r="I35" s="41" t="s">
        <v>79</v>
      </c>
      <c r="J35" s="28">
        <v>1</v>
      </c>
      <c r="K35" s="31">
        <f t="shared" si="5"/>
        <v>1.6949152542372881</v>
      </c>
      <c r="L35">
        <v>0</v>
      </c>
      <c r="M35" s="1">
        <f t="shared" si="6"/>
        <v>0</v>
      </c>
      <c r="N35" s="1"/>
      <c r="P35" s="41" t="s">
        <v>79</v>
      </c>
      <c r="Q35" s="28">
        <v>0</v>
      </c>
      <c r="R35" s="31">
        <f t="shared" si="7"/>
        <v>0</v>
      </c>
      <c r="S35">
        <v>0</v>
      </c>
      <c r="T35" s="1">
        <f t="shared" si="8"/>
        <v>0</v>
      </c>
    </row>
    <row r="36" spans="2:20" ht="13.5" customHeight="1">
      <c r="B36" s="41" t="s">
        <v>80</v>
      </c>
      <c r="C36" s="28">
        <v>1</v>
      </c>
      <c r="D36" s="31">
        <f t="shared" si="3"/>
        <v>1.3513513513513513</v>
      </c>
      <c r="E36">
        <v>2</v>
      </c>
      <c r="F36" s="1">
        <f t="shared" si="4"/>
        <v>0.45766590389016021</v>
      </c>
      <c r="G36" s="1"/>
      <c r="I36" s="41" t="s">
        <v>80</v>
      </c>
      <c r="J36" s="28">
        <v>4</v>
      </c>
      <c r="K36" s="31">
        <f t="shared" si="5"/>
        <v>6.7796610169491522</v>
      </c>
      <c r="L36">
        <v>0</v>
      </c>
      <c r="M36" s="1">
        <f t="shared" si="6"/>
        <v>0</v>
      </c>
      <c r="N36" s="1"/>
      <c r="P36" s="41" t="s">
        <v>80</v>
      </c>
      <c r="Q36" s="28">
        <v>0</v>
      </c>
      <c r="R36" s="31">
        <f t="shared" si="7"/>
        <v>0</v>
      </c>
      <c r="S36">
        <v>0</v>
      </c>
      <c r="T36" s="1">
        <f t="shared" si="8"/>
        <v>0</v>
      </c>
    </row>
    <row r="37" spans="2:20" ht="13.5" customHeight="1">
      <c r="B37" s="41" t="s">
        <v>179</v>
      </c>
      <c r="C37" s="28">
        <v>0</v>
      </c>
      <c r="D37" s="31">
        <f t="shared" si="3"/>
        <v>0</v>
      </c>
      <c r="E37">
        <v>0</v>
      </c>
      <c r="F37" s="1">
        <f t="shared" si="4"/>
        <v>0</v>
      </c>
      <c r="G37" s="1"/>
      <c r="I37" s="41" t="s">
        <v>179</v>
      </c>
      <c r="J37" s="28">
        <v>0</v>
      </c>
      <c r="K37" s="31">
        <f t="shared" si="5"/>
        <v>0</v>
      </c>
      <c r="L37">
        <v>0</v>
      </c>
      <c r="M37" s="1">
        <f t="shared" si="6"/>
        <v>0</v>
      </c>
      <c r="N37" s="1"/>
      <c r="P37" s="41" t="s">
        <v>179</v>
      </c>
      <c r="Q37" s="28">
        <v>0</v>
      </c>
      <c r="R37" s="31">
        <f t="shared" si="7"/>
        <v>0</v>
      </c>
      <c r="S37">
        <v>0</v>
      </c>
      <c r="T37" s="1">
        <f t="shared" si="8"/>
        <v>0</v>
      </c>
    </row>
    <row r="38" spans="2:20" ht="13.5" customHeight="1">
      <c r="B38" s="41" t="s">
        <v>81</v>
      </c>
      <c r="C38" s="28">
        <v>3</v>
      </c>
      <c r="D38" s="31">
        <f t="shared" si="3"/>
        <v>4.0540540540540544</v>
      </c>
      <c r="E38">
        <v>0</v>
      </c>
      <c r="F38" s="1">
        <f t="shared" si="4"/>
        <v>0</v>
      </c>
      <c r="G38" s="1"/>
      <c r="I38" s="41" t="s">
        <v>81</v>
      </c>
      <c r="J38" s="28">
        <v>2</v>
      </c>
      <c r="K38" s="31">
        <f t="shared" si="5"/>
        <v>3.3898305084745761</v>
      </c>
      <c r="L38">
        <v>1</v>
      </c>
      <c r="M38" s="1">
        <f t="shared" si="6"/>
        <v>0.26315789473684209</v>
      </c>
      <c r="N38" s="1"/>
      <c r="P38" s="41" t="s">
        <v>81</v>
      </c>
      <c r="Q38" s="28">
        <v>0</v>
      </c>
      <c r="R38" s="31">
        <f t="shared" si="7"/>
        <v>0</v>
      </c>
      <c r="S38">
        <v>0</v>
      </c>
      <c r="T38" s="1">
        <f t="shared" si="8"/>
        <v>0</v>
      </c>
    </row>
    <row r="39" spans="2:20" ht="13.5" customHeight="1">
      <c r="B39" s="41" t="s">
        <v>82</v>
      </c>
      <c r="C39" s="28">
        <v>2</v>
      </c>
      <c r="D39" s="31">
        <f t="shared" si="3"/>
        <v>2.7027027027027026</v>
      </c>
      <c r="E39">
        <v>2</v>
      </c>
      <c r="F39" s="1">
        <f t="shared" si="4"/>
        <v>0.45766590389016021</v>
      </c>
      <c r="G39" s="1"/>
      <c r="I39" s="41" t="s">
        <v>82</v>
      </c>
      <c r="J39" s="28">
        <v>2</v>
      </c>
      <c r="K39" s="31">
        <f t="shared" si="5"/>
        <v>3.3898305084745761</v>
      </c>
      <c r="L39">
        <v>8</v>
      </c>
      <c r="M39" s="1">
        <f t="shared" si="6"/>
        <v>2.1052631578947367</v>
      </c>
      <c r="N39" s="1"/>
      <c r="P39" s="41" t="s">
        <v>82</v>
      </c>
      <c r="Q39" s="28">
        <v>0</v>
      </c>
      <c r="R39" s="31">
        <f t="shared" si="7"/>
        <v>0</v>
      </c>
      <c r="S39">
        <v>0</v>
      </c>
      <c r="T39" s="1">
        <f t="shared" si="8"/>
        <v>0</v>
      </c>
    </row>
    <row r="40" spans="2:20" ht="13.5" customHeight="1">
      <c r="B40" s="41" t="s">
        <v>83</v>
      </c>
      <c r="C40" s="28">
        <v>0</v>
      </c>
      <c r="D40" s="31">
        <f t="shared" si="3"/>
        <v>0</v>
      </c>
      <c r="E40">
        <v>0</v>
      </c>
      <c r="F40" s="1">
        <f t="shared" si="4"/>
        <v>0</v>
      </c>
      <c r="G40" s="1"/>
      <c r="I40" s="41" t="s">
        <v>83</v>
      </c>
      <c r="J40" s="28">
        <v>0</v>
      </c>
      <c r="K40" s="31">
        <f t="shared" si="5"/>
        <v>0</v>
      </c>
      <c r="L40">
        <v>0</v>
      </c>
      <c r="M40" s="1">
        <f t="shared" si="6"/>
        <v>0</v>
      </c>
      <c r="N40" s="1"/>
      <c r="P40" s="41" t="s">
        <v>83</v>
      </c>
      <c r="Q40" s="28">
        <v>0</v>
      </c>
      <c r="R40" s="31">
        <f t="shared" si="7"/>
        <v>0</v>
      </c>
      <c r="S40">
        <v>0</v>
      </c>
      <c r="T40" s="1">
        <f t="shared" si="8"/>
        <v>0</v>
      </c>
    </row>
    <row r="41" spans="2:20" ht="13.5" customHeight="1">
      <c r="B41" s="41" t="s">
        <v>84</v>
      </c>
      <c r="C41" s="28">
        <v>0</v>
      </c>
      <c r="D41" s="31">
        <f t="shared" si="3"/>
        <v>0</v>
      </c>
      <c r="E41">
        <v>0</v>
      </c>
      <c r="F41" s="1">
        <f t="shared" si="4"/>
        <v>0</v>
      </c>
      <c r="G41" s="1"/>
      <c r="I41" s="41" t="s">
        <v>84</v>
      </c>
      <c r="J41" s="28">
        <v>0</v>
      </c>
      <c r="K41" s="31">
        <f t="shared" si="5"/>
        <v>0</v>
      </c>
      <c r="L41">
        <v>1</v>
      </c>
      <c r="M41" s="1">
        <f t="shared" si="6"/>
        <v>0.26315789473684209</v>
      </c>
      <c r="N41" s="1"/>
      <c r="P41" s="41" t="s">
        <v>84</v>
      </c>
      <c r="Q41" s="28">
        <v>0</v>
      </c>
      <c r="R41" s="31">
        <f t="shared" si="7"/>
        <v>0</v>
      </c>
      <c r="S41">
        <v>0</v>
      </c>
      <c r="T41" s="1">
        <f t="shared" si="8"/>
        <v>0</v>
      </c>
    </row>
    <row r="42" spans="2:20" ht="13.5" customHeight="1">
      <c r="B42" s="41" t="s">
        <v>85</v>
      </c>
      <c r="C42" s="28">
        <v>0</v>
      </c>
      <c r="D42" s="31">
        <f t="shared" si="3"/>
        <v>0</v>
      </c>
      <c r="E42">
        <v>0</v>
      </c>
      <c r="F42" s="1">
        <f t="shared" si="4"/>
        <v>0</v>
      </c>
      <c r="G42" s="1"/>
      <c r="I42" s="41" t="s">
        <v>85</v>
      </c>
      <c r="J42" s="28">
        <v>0</v>
      </c>
      <c r="K42" s="31">
        <f t="shared" si="5"/>
        <v>0</v>
      </c>
      <c r="L42">
        <v>0</v>
      </c>
      <c r="M42" s="1">
        <f t="shared" si="6"/>
        <v>0</v>
      </c>
      <c r="N42" s="1"/>
      <c r="P42" s="41" t="s">
        <v>85</v>
      </c>
      <c r="Q42" s="28">
        <v>0</v>
      </c>
      <c r="R42" s="31">
        <f t="shared" si="7"/>
        <v>0</v>
      </c>
      <c r="S42">
        <v>0</v>
      </c>
      <c r="T42" s="1">
        <f t="shared" si="8"/>
        <v>0</v>
      </c>
    </row>
    <row r="43" spans="2:20" ht="13.5" customHeight="1">
      <c r="B43" s="41" t="s">
        <v>86</v>
      </c>
      <c r="C43" s="28">
        <v>0</v>
      </c>
      <c r="D43" s="31">
        <f t="shared" si="3"/>
        <v>0</v>
      </c>
      <c r="E43">
        <v>0</v>
      </c>
      <c r="F43" s="1">
        <f t="shared" si="4"/>
        <v>0</v>
      </c>
      <c r="G43" s="1"/>
      <c r="I43" s="41" t="s">
        <v>86</v>
      </c>
      <c r="J43" s="28">
        <v>0</v>
      </c>
      <c r="K43" s="31">
        <f t="shared" si="5"/>
        <v>0</v>
      </c>
      <c r="L43">
        <v>0</v>
      </c>
      <c r="M43" s="1">
        <f t="shared" si="6"/>
        <v>0</v>
      </c>
      <c r="N43" s="1"/>
      <c r="P43" s="41" t="s">
        <v>86</v>
      </c>
      <c r="Q43" s="28">
        <v>0</v>
      </c>
      <c r="R43" s="31">
        <f t="shared" si="7"/>
        <v>0</v>
      </c>
      <c r="S43">
        <v>0</v>
      </c>
      <c r="T43" s="1">
        <f t="shared" si="8"/>
        <v>0</v>
      </c>
    </row>
    <row r="44" spans="2:20" ht="13.5" customHeight="1">
      <c r="B44" s="41" t="s">
        <v>23</v>
      </c>
      <c r="C44" s="28">
        <v>0</v>
      </c>
      <c r="D44" s="31">
        <f t="shared" si="3"/>
        <v>0</v>
      </c>
      <c r="E44">
        <v>0</v>
      </c>
      <c r="F44" s="1">
        <f t="shared" si="4"/>
        <v>0</v>
      </c>
      <c r="G44" s="1"/>
      <c r="I44" s="41" t="s">
        <v>23</v>
      </c>
      <c r="J44" s="28">
        <v>3</v>
      </c>
      <c r="K44" s="31">
        <f t="shared" si="5"/>
        <v>5.0847457627118651</v>
      </c>
      <c r="L44">
        <v>2</v>
      </c>
      <c r="M44" s="1">
        <f t="shared" si="6"/>
        <v>0.52631578947368418</v>
      </c>
      <c r="N44" s="1"/>
      <c r="P44" s="41" t="s">
        <v>23</v>
      </c>
      <c r="Q44" s="28">
        <v>1</v>
      </c>
      <c r="R44" s="31">
        <f t="shared" si="7"/>
        <v>0.30769230769230771</v>
      </c>
      <c r="S44">
        <v>0</v>
      </c>
      <c r="T44" s="1">
        <f t="shared" si="8"/>
        <v>0</v>
      </c>
    </row>
    <row r="45" spans="2:20" ht="13.5" customHeight="1">
      <c r="B45" s="41" t="s">
        <v>9</v>
      </c>
      <c r="C45" s="28">
        <v>1</v>
      </c>
      <c r="D45" s="31">
        <f t="shared" si="3"/>
        <v>1.3513513513513513</v>
      </c>
      <c r="E45">
        <v>32</v>
      </c>
      <c r="F45" s="1">
        <f t="shared" si="4"/>
        <v>7.3226544622425633</v>
      </c>
      <c r="G45" s="1"/>
      <c r="I45" s="41" t="s">
        <v>9</v>
      </c>
      <c r="J45" s="28">
        <v>2</v>
      </c>
      <c r="K45" s="31">
        <f t="shared" si="5"/>
        <v>3.3898305084745761</v>
      </c>
      <c r="L45">
        <v>30</v>
      </c>
      <c r="M45" s="1">
        <f t="shared" si="6"/>
        <v>7.8947368421052628</v>
      </c>
      <c r="N45" s="1"/>
      <c r="P45" s="41" t="s">
        <v>9</v>
      </c>
      <c r="Q45" s="28">
        <v>0</v>
      </c>
      <c r="R45" s="31">
        <f t="shared" si="7"/>
        <v>0</v>
      </c>
      <c r="S45">
        <v>33</v>
      </c>
      <c r="T45" s="1">
        <f t="shared" si="8"/>
        <v>61.111111111111114</v>
      </c>
    </row>
    <row r="46" spans="2:20" ht="13.5" customHeight="1">
      <c r="B46" s="46" t="s">
        <v>10</v>
      </c>
      <c r="C46" s="32">
        <f>SUM(C13:C45)</f>
        <v>74</v>
      </c>
      <c r="D46" s="33">
        <f t="shared" si="3"/>
        <v>100</v>
      </c>
      <c r="E46" s="9">
        <f>SUM(E13:E45)</f>
        <v>74</v>
      </c>
      <c r="F46" s="10">
        <f t="shared" si="4"/>
        <v>16.933638443935926</v>
      </c>
      <c r="G46" s="2"/>
      <c r="I46" s="46" t="s">
        <v>10</v>
      </c>
      <c r="J46" s="32">
        <f>SUM(J13:J45)</f>
        <v>59</v>
      </c>
      <c r="K46" s="33">
        <f t="shared" si="5"/>
        <v>100</v>
      </c>
      <c r="L46" s="9">
        <f>SUM(L13:L45)</f>
        <v>59</v>
      </c>
      <c r="M46" s="10">
        <f t="shared" si="6"/>
        <v>15.526315789473685</v>
      </c>
      <c r="N46" s="2"/>
      <c r="P46" s="46" t="s">
        <v>10</v>
      </c>
      <c r="Q46" s="32">
        <f>SUM(Q13:Q45)</f>
        <v>53</v>
      </c>
      <c r="R46" s="33">
        <f t="shared" si="7"/>
        <v>16.307692307692307</v>
      </c>
      <c r="S46" s="9">
        <f>SUM(S13:S45)</f>
        <v>54</v>
      </c>
      <c r="T46" s="10">
        <f t="shared" si="8"/>
        <v>100</v>
      </c>
    </row>
    <row r="47" spans="2:20" ht="13.5" customHeight="1">
      <c r="B47" s="41" t="s">
        <v>132</v>
      </c>
      <c r="I47" s="41" t="s">
        <v>132</v>
      </c>
      <c r="P47" s="41" t="s">
        <v>132</v>
      </c>
    </row>
    <row r="48" spans="2:20" ht="13.5" customHeight="1">
      <c r="B48" s="41" t="s">
        <v>180</v>
      </c>
      <c r="I48" s="41" t="s">
        <v>180</v>
      </c>
      <c r="P48" s="41" t="s">
        <v>180</v>
      </c>
    </row>
    <row r="49" spans="2:20" ht="9.9499999999999993" customHeight="1">
      <c r="F49" s="54"/>
      <c r="M49" s="54"/>
      <c r="T49" s="54"/>
    </row>
    <row r="50" spans="2:20" ht="13.5" customHeight="1">
      <c r="B50" s="41" t="s">
        <v>104</v>
      </c>
      <c r="I50" s="41" t="s">
        <v>104</v>
      </c>
      <c r="P50" s="41" t="s">
        <v>104</v>
      </c>
    </row>
    <row r="51" spans="2:20" s="41" customFormat="1" ht="13.5" customHeight="1">
      <c r="B51" s="61"/>
      <c r="C51" s="63" t="s">
        <v>129</v>
      </c>
      <c r="D51" s="64"/>
      <c r="E51" s="61" t="s">
        <v>130</v>
      </c>
      <c r="F51" s="61"/>
      <c r="G51" s="60"/>
      <c r="I51" s="61"/>
      <c r="J51" s="63" t="s">
        <v>129</v>
      </c>
      <c r="K51" s="64"/>
      <c r="L51" s="61" t="s">
        <v>130</v>
      </c>
      <c r="M51" s="61"/>
      <c r="N51" s="60"/>
      <c r="P51" s="61"/>
      <c r="Q51" s="63" t="s">
        <v>129</v>
      </c>
      <c r="R51" s="64"/>
      <c r="S51" s="61" t="s">
        <v>130</v>
      </c>
      <c r="T51" s="61"/>
    </row>
    <row r="52" spans="2:20" s="41" customFormat="1" ht="13.5" customHeight="1">
      <c r="B52" s="57"/>
      <c r="C52" s="65" t="s">
        <v>7</v>
      </c>
      <c r="D52" s="66" t="s">
        <v>8</v>
      </c>
      <c r="E52" s="67" t="s">
        <v>7</v>
      </c>
      <c r="F52" s="67" t="s">
        <v>8</v>
      </c>
      <c r="G52" s="68"/>
      <c r="I52" s="57"/>
      <c r="J52" s="65" t="s">
        <v>7</v>
      </c>
      <c r="K52" s="66" t="s">
        <v>8</v>
      </c>
      <c r="L52" s="67" t="s">
        <v>7</v>
      </c>
      <c r="M52" s="67" t="s">
        <v>8</v>
      </c>
      <c r="N52" s="68"/>
      <c r="P52" s="57"/>
      <c r="Q52" s="65" t="s">
        <v>7</v>
      </c>
      <c r="R52" s="66" t="s">
        <v>8</v>
      </c>
      <c r="S52" s="67" t="s">
        <v>7</v>
      </c>
      <c r="T52" s="67" t="s">
        <v>8</v>
      </c>
    </row>
    <row r="53" spans="2:20" ht="13.5" customHeight="1">
      <c r="B53" s="41" t="s">
        <v>105</v>
      </c>
      <c r="C53" s="30">
        <v>35</v>
      </c>
      <c r="D53" s="31">
        <f>C53/C$59*100</f>
        <v>47.945205479452049</v>
      </c>
      <c r="E53" s="5">
        <v>22</v>
      </c>
      <c r="F53" s="1">
        <f>E53/E$59*100</f>
        <v>52.380952380952387</v>
      </c>
      <c r="G53" s="1"/>
      <c r="I53" s="41" t="s">
        <v>105</v>
      </c>
      <c r="J53" s="28">
        <v>36</v>
      </c>
      <c r="K53" s="31">
        <f>J53/J$59*100</f>
        <v>63.157894736842103</v>
      </c>
      <c r="L53">
        <v>18</v>
      </c>
      <c r="M53" s="1">
        <f>L53/L$59*100</f>
        <v>62.068965517241381</v>
      </c>
      <c r="N53" s="1"/>
      <c r="P53" s="41" t="s">
        <v>105</v>
      </c>
      <c r="Q53" s="30">
        <v>26</v>
      </c>
      <c r="R53" s="31">
        <f>Q53/Q$59*100</f>
        <v>49.056603773584904</v>
      </c>
      <c r="S53">
        <v>9</v>
      </c>
      <c r="T53" s="1">
        <f>S53/S$59*100</f>
        <v>45</v>
      </c>
    </row>
    <row r="54" spans="2:20" ht="13.5" customHeight="1">
      <c r="B54" s="41" t="s">
        <v>106</v>
      </c>
      <c r="C54" s="30">
        <v>15</v>
      </c>
      <c r="D54" s="31">
        <f t="shared" ref="D54:D58" si="9">C54/C$59*100</f>
        <v>20.547945205479451</v>
      </c>
      <c r="E54" s="5">
        <v>5</v>
      </c>
      <c r="F54" s="1">
        <f t="shared" ref="F54:F58" si="10">E54/E$59*100</f>
        <v>11.904761904761903</v>
      </c>
      <c r="G54" s="1"/>
      <c r="I54" s="41" t="s">
        <v>106</v>
      </c>
      <c r="J54" s="28">
        <v>6</v>
      </c>
      <c r="K54" s="31">
        <f t="shared" ref="K54:K58" si="11">J54/J$59*100</f>
        <v>10.526315789473683</v>
      </c>
      <c r="L54">
        <v>1</v>
      </c>
      <c r="M54" s="1">
        <f t="shared" ref="M54:M58" si="12">L54/L$59*100</f>
        <v>3.4482758620689653</v>
      </c>
      <c r="N54" s="1"/>
      <c r="P54" s="41" t="s">
        <v>106</v>
      </c>
      <c r="Q54" s="30">
        <v>13</v>
      </c>
      <c r="R54" s="31">
        <f t="shared" ref="R54:R58" si="13">Q54/Q$59*100</f>
        <v>24.528301886792452</v>
      </c>
      <c r="S54">
        <v>6</v>
      </c>
      <c r="T54" s="1">
        <f t="shared" ref="T54:T58" si="14">S54/S$59*100</f>
        <v>30</v>
      </c>
    </row>
    <row r="55" spans="2:20" ht="13.5" customHeight="1">
      <c r="B55" s="41" t="s">
        <v>107</v>
      </c>
      <c r="C55" s="30">
        <v>4</v>
      </c>
      <c r="D55" s="31">
        <f t="shared" si="9"/>
        <v>5.4794520547945202</v>
      </c>
      <c r="E55" s="5">
        <v>5</v>
      </c>
      <c r="F55" s="1">
        <f t="shared" si="10"/>
        <v>11.904761904761903</v>
      </c>
      <c r="G55" s="1"/>
      <c r="I55" s="41" t="s">
        <v>107</v>
      </c>
      <c r="J55" s="28">
        <v>0</v>
      </c>
      <c r="K55" s="31">
        <f t="shared" si="11"/>
        <v>0</v>
      </c>
      <c r="L55">
        <v>0</v>
      </c>
      <c r="M55" s="1">
        <f t="shared" si="12"/>
        <v>0</v>
      </c>
      <c r="N55" s="1"/>
      <c r="P55" s="41" t="s">
        <v>107</v>
      </c>
      <c r="Q55" s="30">
        <v>3</v>
      </c>
      <c r="R55" s="31">
        <f t="shared" si="13"/>
        <v>5.6603773584905666</v>
      </c>
      <c r="S55">
        <v>1</v>
      </c>
      <c r="T55" s="1">
        <f t="shared" si="14"/>
        <v>5</v>
      </c>
    </row>
    <row r="56" spans="2:20" ht="13.5" customHeight="1">
      <c r="B56" s="41" t="s">
        <v>23</v>
      </c>
      <c r="C56" s="30">
        <v>8</v>
      </c>
      <c r="D56" s="31">
        <f t="shared" si="9"/>
        <v>10.95890410958904</v>
      </c>
      <c r="E56" s="5">
        <v>6</v>
      </c>
      <c r="F56" s="1">
        <f t="shared" si="10"/>
        <v>14.285714285714285</v>
      </c>
      <c r="G56" s="1"/>
      <c r="I56" s="41" t="s">
        <v>23</v>
      </c>
      <c r="J56" s="28">
        <v>4</v>
      </c>
      <c r="K56" s="31">
        <f t="shared" si="11"/>
        <v>7.0175438596491224</v>
      </c>
      <c r="L56">
        <v>4</v>
      </c>
      <c r="M56" s="1">
        <f t="shared" si="12"/>
        <v>13.793103448275861</v>
      </c>
      <c r="N56" s="1"/>
      <c r="P56" s="41" t="s">
        <v>23</v>
      </c>
      <c r="Q56" s="30">
        <v>3</v>
      </c>
      <c r="R56" s="31">
        <f t="shared" si="13"/>
        <v>5.6603773584905666</v>
      </c>
      <c r="S56">
        <v>2</v>
      </c>
      <c r="T56" s="1">
        <f t="shared" si="14"/>
        <v>10</v>
      </c>
    </row>
    <row r="57" spans="2:20" ht="13.5" customHeight="1">
      <c r="B57" s="41" t="s">
        <v>9</v>
      </c>
      <c r="C57" s="30">
        <v>12</v>
      </c>
      <c r="D57" s="31">
        <f t="shared" si="9"/>
        <v>16.43835616438356</v>
      </c>
      <c r="E57" s="5">
        <v>5</v>
      </c>
      <c r="F57" s="1">
        <f t="shared" si="10"/>
        <v>11.904761904761903</v>
      </c>
      <c r="G57" s="1"/>
      <c r="I57" s="41" t="s">
        <v>9</v>
      </c>
      <c r="J57" s="28">
        <v>12</v>
      </c>
      <c r="K57" s="31">
        <f t="shared" si="11"/>
        <v>21.052631578947366</v>
      </c>
      <c r="L57">
        <v>6</v>
      </c>
      <c r="M57" s="1">
        <f t="shared" si="12"/>
        <v>20.689655172413794</v>
      </c>
      <c r="N57" s="1"/>
      <c r="P57" s="41" t="s">
        <v>9</v>
      </c>
      <c r="Q57" s="30">
        <v>11</v>
      </c>
      <c r="R57" s="31">
        <f t="shared" si="13"/>
        <v>20.754716981132077</v>
      </c>
      <c r="S57">
        <v>4</v>
      </c>
      <c r="T57" s="1">
        <f t="shared" si="14"/>
        <v>20</v>
      </c>
    </row>
    <row r="58" spans="2:20" ht="13.5" customHeight="1" thickBot="1">
      <c r="B58" s="61" t="s">
        <v>10</v>
      </c>
      <c r="C58" s="34">
        <f>SUM(C53:C57)</f>
        <v>74</v>
      </c>
      <c r="D58" s="35">
        <f t="shared" si="9"/>
        <v>101.36986301369863</v>
      </c>
      <c r="E58" s="17">
        <f>SUM(E53:E57)</f>
        <v>43</v>
      </c>
      <c r="F58" s="36">
        <f t="shared" si="10"/>
        <v>102.38095238095238</v>
      </c>
      <c r="G58" s="2"/>
      <c r="I58" s="61" t="s">
        <v>10</v>
      </c>
      <c r="J58" s="34">
        <f>SUM(J53:J57)</f>
        <v>58</v>
      </c>
      <c r="K58" s="35">
        <f t="shared" si="11"/>
        <v>101.75438596491229</v>
      </c>
      <c r="L58" s="17">
        <f>SUM(L53:L57)</f>
        <v>29</v>
      </c>
      <c r="M58" s="36">
        <f t="shared" si="12"/>
        <v>100</v>
      </c>
      <c r="N58" s="2"/>
      <c r="P58" s="61" t="s">
        <v>10</v>
      </c>
      <c r="Q58" s="34">
        <f>SUM(Q53:Q57)</f>
        <v>56</v>
      </c>
      <c r="R58" s="35">
        <f t="shared" si="13"/>
        <v>105.66037735849056</v>
      </c>
      <c r="S58" s="17">
        <f>SUM(S53:S57)</f>
        <v>22</v>
      </c>
      <c r="T58" s="36">
        <f t="shared" si="14"/>
        <v>110.00000000000001</v>
      </c>
    </row>
    <row r="59" spans="2:20" ht="13.5" customHeight="1" thickTop="1">
      <c r="B59" s="62" t="s">
        <v>108</v>
      </c>
      <c r="C59" s="40">
        <v>73</v>
      </c>
      <c r="D59" s="38"/>
      <c r="E59" s="39">
        <v>42</v>
      </c>
      <c r="F59" s="39"/>
      <c r="G59" s="3"/>
      <c r="I59" s="62" t="s">
        <v>108</v>
      </c>
      <c r="J59" s="40">
        <v>57</v>
      </c>
      <c r="K59" s="38"/>
      <c r="L59" s="39">
        <v>29</v>
      </c>
      <c r="M59" s="39"/>
      <c r="N59" s="3"/>
      <c r="P59" s="62" t="s">
        <v>108</v>
      </c>
      <c r="Q59" s="37">
        <v>53</v>
      </c>
      <c r="R59" s="38"/>
      <c r="S59" s="39">
        <v>20</v>
      </c>
      <c r="T59" s="39"/>
    </row>
    <row r="60" spans="2:20" ht="18" customHeight="1"/>
    <row r="61" spans="2:20" ht="18" customHeight="1"/>
    <row r="62" spans="2:20" ht="18" customHeight="1"/>
    <row r="63" spans="2:20" ht="18" customHeight="1"/>
    <row r="64" spans="2:2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ろう者編　
　単純集計表（世帯員票）</oddHeader>
    <oddFooter>&amp;C&amp;"HG丸ｺﾞｼｯｸM-PRO,標準"&amp;10&amp;P / &amp;N ページ　(表紙)</oddFooter>
  </headerFooter>
  <colBreaks count="2" manualBreakCount="2">
    <brk id="7" max="1048575" man="1"/>
    <brk id="14" max="1048575" man="1"/>
  </colBreaks>
  <ignoredErrors>
    <ignoredError sqref="D46:E46 K46:L46 R46:S46 D58:E58 K58:L58 R58:S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表紙</vt:lpstr>
      <vt:lpstr>問1</vt:lpstr>
      <vt:lpstr>問2～4</vt:lpstr>
      <vt:lpstr>問5</vt:lpstr>
      <vt:lpstr>問6～7</vt:lpstr>
      <vt:lpstr>問8～9</vt:lpstr>
      <vt:lpstr>問10</vt:lpstr>
      <vt:lpstr>表紙!Print_Area</vt:lpstr>
      <vt:lpstr>問10!Print_Area</vt:lpstr>
      <vt:lpstr>'問6～7'!Print_Area</vt:lpstr>
      <vt:lpstr>'問8～9'!Print_Area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2012-05-28T02:33:39Z</dcterms:created>
  <dcterms:modified xsi:type="dcterms:W3CDTF">2012-05-28T02:33:44Z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