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480" yWindow="45" windowWidth="18315" windowHeight="11880"/>
  </bookViews>
  <sheets>
    <sheet name="表紙" sheetId="8" r:id="rId1"/>
    <sheet name="問１" sheetId="9" r:id="rId2"/>
    <sheet name="問2～問4" sheetId="10" r:id="rId3"/>
    <sheet name="問5" sheetId="4" r:id="rId4"/>
    <sheet name="問6～7" sheetId="5" r:id="rId5"/>
    <sheet name="問8～問9" sheetId="7" r:id="rId6"/>
    <sheet name="問10" sheetId="6" r:id="rId7"/>
  </sheets>
  <definedNames>
    <definedName name="_xlnm.Print_Area" localSheetId="0">表紙!$A$1:$E$68</definedName>
    <definedName name="_xlnm.Print_Area" localSheetId="1">問１!$A$1:$G$280</definedName>
    <definedName name="_xlnm.Print_Area" localSheetId="6">問10!$A$1:$U$47</definedName>
    <definedName name="_xlnm.Print_Area" localSheetId="2">'問2～問4'!$A$1:$E$71</definedName>
    <definedName name="_xlnm.Print_Area" localSheetId="3">問5!$A$1:$E$89</definedName>
    <definedName name="_xlnm.Print_Area" localSheetId="4">'問6～7'!$A$1:$E$75</definedName>
    <definedName name="_xlnm.Print_Area" localSheetId="5">'問8～問9'!$A$1:$E$68</definedName>
  </definedNames>
  <calcPr calcId="125725"/>
</workbook>
</file>

<file path=xl/calcChain.xml><?xml version="1.0" encoding="utf-8"?>
<calcChain xmlns="http://schemas.openxmlformats.org/spreadsheetml/2006/main">
  <c r="R14" i="6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13"/>
  <c r="S46"/>
  <c r="Q46"/>
  <c r="L46"/>
  <c r="J46"/>
  <c r="E46"/>
  <c r="C46"/>
  <c r="Q8"/>
  <c r="R6" s="1"/>
  <c r="K5"/>
  <c r="J8"/>
  <c r="K6" s="1"/>
  <c r="D6"/>
  <c r="D7"/>
  <c r="D8"/>
  <c r="D5"/>
  <c r="C8"/>
  <c r="D37" i="7"/>
  <c r="D38"/>
  <c r="D39"/>
  <c r="D40"/>
  <c r="D41"/>
  <c r="D42"/>
  <c r="D43"/>
  <c r="D44"/>
  <c r="D45"/>
  <c r="D46"/>
  <c r="D47"/>
  <c r="D48"/>
  <c r="D49"/>
  <c r="D50"/>
  <c r="D36"/>
  <c r="C50"/>
  <c r="D17"/>
  <c r="D18"/>
  <c r="D19"/>
  <c r="D20"/>
  <c r="D21"/>
  <c r="D22"/>
  <c r="D23"/>
  <c r="D24"/>
  <c r="D25"/>
  <c r="D26"/>
  <c r="D27"/>
  <c r="D28"/>
  <c r="D29"/>
  <c r="D30"/>
  <c r="D31"/>
  <c r="D16"/>
  <c r="C31"/>
  <c r="D4"/>
  <c r="C9"/>
  <c r="D8" s="1"/>
  <c r="D17" i="5"/>
  <c r="D18"/>
  <c r="D19"/>
  <c r="D20"/>
  <c r="D21"/>
  <c r="D22"/>
  <c r="D23"/>
  <c r="D24"/>
  <c r="D25"/>
  <c r="D26"/>
  <c r="D27"/>
  <c r="D28"/>
  <c r="D29"/>
  <c r="D30"/>
  <c r="D31"/>
  <c r="D16"/>
  <c r="D37"/>
  <c r="D38"/>
  <c r="D39"/>
  <c r="D40"/>
  <c r="D41"/>
  <c r="D42"/>
  <c r="D43"/>
  <c r="D44"/>
  <c r="D45"/>
  <c r="D46"/>
  <c r="D47"/>
  <c r="D48"/>
  <c r="D49"/>
  <c r="D50"/>
  <c r="D36"/>
  <c r="C50"/>
  <c r="C31"/>
  <c r="D5"/>
  <c r="D6"/>
  <c r="D7"/>
  <c r="D8"/>
  <c r="D9"/>
  <c r="D4"/>
  <c r="C9"/>
  <c r="D67" i="4"/>
  <c r="D68"/>
  <c r="D69"/>
  <c r="D70"/>
  <c r="D71"/>
  <c r="D72"/>
  <c r="D73"/>
  <c r="D74"/>
  <c r="D75"/>
  <c r="D76"/>
  <c r="D77"/>
  <c r="D78"/>
  <c r="D79"/>
  <c r="D66"/>
  <c r="C79"/>
  <c r="D33"/>
  <c r="D34"/>
  <c r="D35"/>
  <c r="D36"/>
  <c r="D37"/>
  <c r="D38"/>
  <c r="D39"/>
  <c r="D40"/>
  <c r="D41"/>
  <c r="D42"/>
  <c r="D43"/>
  <c r="D44"/>
  <c r="D45"/>
  <c r="D46"/>
  <c r="D32"/>
  <c r="C46"/>
  <c r="D5"/>
  <c r="D6"/>
  <c r="D7"/>
  <c r="D8"/>
  <c r="D9"/>
  <c r="D10"/>
  <c r="D11"/>
  <c r="D12"/>
  <c r="D13"/>
  <c r="D4"/>
  <c r="C13"/>
  <c r="D45" i="10"/>
  <c r="D46"/>
  <c r="D47"/>
  <c r="D48"/>
  <c r="D49"/>
  <c r="D50"/>
  <c r="D51"/>
  <c r="D52"/>
  <c r="D53"/>
  <c r="D54"/>
  <c r="D55"/>
  <c r="D56"/>
  <c r="D57"/>
  <c r="D58"/>
  <c r="D59"/>
  <c r="D44"/>
  <c r="C59"/>
  <c r="D35"/>
  <c r="D36"/>
  <c r="D37"/>
  <c r="D38"/>
  <c r="D34"/>
  <c r="C38"/>
  <c r="D13"/>
  <c r="D14"/>
  <c r="D15"/>
  <c r="D16"/>
  <c r="D17"/>
  <c r="D18"/>
  <c r="D19"/>
  <c r="D20"/>
  <c r="D21"/>
  <c r="D22"/>
  <c r="D23"/>
  <c r="D24"/>
  <c r="D12"/>
  <c r="C24"/>
  <c r="D5"/>
  <c r="D6"/>
  <c r="D7"/>
  <c r="D8"/>
  <c r="D4"/>
  <c r="C8"/>
  <c r="F274" i="9"/>
  <c r="G272" s="1"/>
  <c r="B274"/>
  <c r="C265" s="1"/>
  <c r="F248"/>
  <c r="G246" s="1"/>
  <c r="G245"/>
  <c r="G241"/>
  <c r="G237"/>
  <c r="B248"/>
  <c r="C235" s="1"/>
  <c r="F221"/>
  <c r="G219" s="1"/>
  <c r="C214"/>
  <c r="C218"/>
  <c r="C213"/>
  <c r="B221"/>
  <c r="C217" s="1"/>
  <c r="F200"/>
  <c r="G199" s="1"/>
  <c r="B200"/>
  <c r="C190" s="1"/>
  <c r="F174"/>
  <c r="G172" s="1"/>
  <c r="B174"/>
  <c r="C165" s="1"/>
  <c r="F148"/>
  <c r="G146" s="1"/>
  <c r="G145"/>
  <c r="G141"/>
  <c r="G137"/>
  <c r="B148"/>
  <c r="C136" s="1"/>
  <c r="F122"/>
  <c r="G120" s="1"/>
  <c r="B122"/>
  <c r="C111" s="1"/>
  <c r="F96"/>
  <c r="G94" s="1"/>
  <c r="B96"/>
  <c r="C87" s="1"/>
  <c r="F70"/>
  <c r="G58" s="1"/>
  <c r="B70"/>
  <c r="C59" s="1"/>
  <c r="G31"/>
  <c r="F44"/>
  <c r="G34" s="1"/>
  <c r="B44"/>
  <c r="C35" s="1"/>
  <c r="F18"/>
  <c r="G8" s="1"/>
  <c r="C9"/>
  <c r="C10"/>
  <c r="C14"/>
  <c r="C7"/>
  <c r="B14"/>
  <c r="C8" s="1"/>
  <c r="K8" i="6" l="1"/>
  <c r="K7"/>
  <c r="R5"/>
  <c r="R8"/>
  <c r="R7"/>
  <c r="D5" i="7"/>
  <c r="D6"/>
  <c r="D9"/>
  <c r="D7"/>
  <c r="G271" i="9"/>
  <c r="G267"/>
  <c r="G263"/>
  <c r="C270"/>
  <c r="C262"/>
  <c r="C271"/>
  <c r="C263"/>
  <c r="C274"/>
  <c r="C266"/>
  <c r="C261"/>
  <c r="C267"/>
  <c r="C272"/>
  <c r="C268"/>
  <c r="C264"/>
  <c r="C273"/>
  <c r="C269"/>
  <c r="C234"/>
  <c r="C240"/>
  <c r="C241"/>
  <c r="C245"/>
  <c r="C248"/>
  <c r="C237"/>
  <c r="C244"/>
  <c r="C236"/>
  <c r="C246"/>
  <c r="C242"/>
  <c r="C238"/>
  <c r="C247"/>
  <c r="C243"/>
  <c r="C239"/>
  <c r="C219"/>
  <c r="C215"/>
  <c r="C220"/>
  <c r="C216"/>
  <c r="C221"/>
  <c r="G189"/>
  <c r="G193"/>
  <c r="G194"/>
  <c r="G197"/>
  <c r="G190"/>
  <c r="G198"/>
  <c r="C197"/>
  <c r="C192"/>
  <c r="C199"/>
  <c r="C193"/>
  <c r="C188"/>
  <c r="C200"/>
  <c r="C195"/>
  <c r="C189"/>
  <c r="C187"/>
  <c r="C196"/>
  <c r="C191"/>
  <c r="C198"/>
  <c r="C194"/>
  <c r="G171"/>
  <c r="G167"/>
  <c r="G163"/>
  <c r="C170"/>
  <c r="C162"/>
  <c r="C171"/>
  <c r="C163"/>
  <c r="C174"/>
  <c r="C166"/>
  <c r="C161"/>
  <c r="C167"/>
  <c r="C172"/>
  <c r="C168"/>
  <c r="C164"/>
  <c r="C173"/>
  <c r="C169"/>
  <c r="C135"/>
  <c r="C145"/>
  <c r="C141"/>
  <c r="C137"/>
  <c r="C146"/>
  <c r="C142"/>
  <c r="C138"/>
  <c r="C147"/>
  <c r="C143"/>
  <c r="C139"/>
  <c r="C148"/>
  <c r="C144"/>
  <c r="C140"/>
  <c r="G111"/>
  <c r="G115"/>
  <c r="G119"/>
  <c r="C120"/>
  <c r="C116"/>
  <c r="C112"/>
  <c r="C121"/>
  <c r="C117"/>
  <c r="C113"/>
  <c r="C122"/>
  <c r="C118"/>
  <c r="C114"/>
  <c r="C110"/>
  <c r="C109"/>
  <c r="C119"/>
  <c r="C115"/>
  <c r="G87"/>
  <c r="G92"/>
  <c r="G85"/>
  <c r="G91"/>
  <c r="G96"/>
  <c r="G84"/>
  <c r="G89"/>
  <c r="G95"/>
  <c r="G83"/>
  <c r="G88"/>
  <c r="G93"/>
  <c r="G86"/>
  <c r="G90"/>
  <c r="C92"/>
  <c r="C84"/>
  <c r="C93"/>
  <c r="C85"/>
  <c r="C96"/>
  <c r="C88"/>
  <c r="C83"/>
  <c r="C89"/>
  <c r="C94"/>
  <c r="C90"/>
  <c r="C86"/>
  <c r="C95"/>
  <c r="C91"/>
  <c r="G57"/>
  <c r="G67"/>
  <c r="G63"/>
  <c r="G59"/>
  <c r="G68"/>
  <c r="G64"/>
  <c r="G60"/>
  <c r="G69"/>
  <c r="G65"/>
  <c r="G61"/>
  <c r="G70"/>
  <c r="G66"/>
  <c r="G62"/>
  <c r="C68"/>
  <c r="C64"/>
  <c r="C60"/>
  <c r="C69"/>
  <c r="C65"/>
  <c r="C61"/>
  <c r="C70"/>
  <c r="C66"/>
  <c r="C62"/>
  <c r="C58"/>
  <c r="C57"/>
  <c r="C67"/>
  <c r="C63"/>
  <c r="G33"/>
  <c r="G37"/>
  <c r="G41"/>
  <c r="G43"/>
  <c r="G39"/>
  <c r="G35"/>
  <c r="G44"/>
  <c r="G40"/>
  <c r="G36"/>
  <c r="G32"/>
  <c r="G42"/>
  <c r="G38"/>
  <c r="C40"/>
  <c r="C32"/>
  <c r="C41"/>
  <c r="C33"/>
  <c r="C44"/>
  <c r="C36"/>
  <c r="C31"/>
  <c r="C37"/>
  <c r="C42"/>
  <c r="C38"/>
  <c r="C34"/>
  <c r="C43"/>
  <c r="C39"/>
  <c r="G15"/>
  <c r="G10"/>
  <c r="G17"/>
  <c r="G11"/>
  <c r="G18"/>
  <c r="G13"/>
  <c r="G7"/>
  <c r="G14"/>
  <c r="G9"/>
  <c r="G16"/>
  <c r="G12"/>
  <c r="C11"/>
  <c r="C13"/>
  <c r="C12"/>
  <c r="G262"/>
  <c r="G266"/>
  <c r="G270"/>
  <c r="G274"/>
  <c r="G261"/>
  <c r="G265"/>
  <c r="G269"/>
  <c r="G273"/>
  <c r="G264"/>
  <c r="G268"/>
  <c r="G236"/>
  <c r="G240"/>
  <c r="G244"/>
  <c r="G248"/>
  <c r="G235"/>
  <c r="G239"/>
  <c r="G243"/>
  <c r="G247"/>
  <c r="G234"/>
  <c r="G238"/>
  <c r="G242"/>
  <c r="G214"/>
  <c r="G218"/>
  <c r="G213"/>
  <c r="G217"/>
  <c r="G221"/>
  <c r="G216"/>
  <c r="G220"/>
  <c r="G215"/>
  <c r="G188"/>
  <c r="G192"/>
  <c r="G196"/>
  <c r="G200"/>
  <c r="G187"/>
  <c r="G191"/>
  <c r="G195"/>
  <c r="G162"/>
  <c r="G166"/>
  <c r="G170"/>
  <c r="G174"/>
  <c r="G161"/>
  <c r="G165"/>
  <c r="G169"/>
  <c r="G173"/>
  <c r="G164"/>
  <c r="G168"/>
  <c r="G136"/>
  <c r="G140"/>
  <c r="G144"/>
  <c r="G148"/>
  <c r="G135"/>
  <c r="G139"/>
  <c r="G143"/>
  <c r="G147"/>
  <c r="G138"/>
  <c r="G142"/>
  <c r="G110"/>
  <c r="G114"/>
  <c r="G118"/>
  <c r="G122"/>
  <c r="G109"/>
  <c r="G113"/>
  <c r="G117"/>
  <c r="G121"/>
  <c r="G112"/>
  <c r="G116"/>
</calcChain>
</file>

<file path=xl/sharedStrings.xml><?xml version="1.0" encoding="utf-8"?>
<sst xmlns="http://schemas.openxmlformats.org/spreadsheetml/2006/main" count="1019" uniqueCount="221">
  <si>
    <t>度数</t>
    <rPh sb="0" eb="2">
      <t>ドスウ</t>
    </rPh>
    <phoneticPr fontId="3"/>
  </si>
  <si>
    <t>無回答</t>
    <rPh sb="0" eb="3">
      <t>ムカイトウ</t>
    </rPh>
    <phoneticPr fontId="3"/>
  </si>
  <si>
    <t>総数</t>
    <rPh sb="0" eb="2">
      <t>ソウスウ</t>
    </rPh>
    <phoneticPr fontId="3"/>
  </si>
  <si>
    <t>日</t>
    <rPh sb="0" eb="1">
      <t>ニチ</t>
    </rPh>
    <phoneticPr fontId="3"/>
  </si>
  <si>
    <t>平均</t>
    <rPh sb="0" eb="2">
      <t>ヘイキン</t>
    </rPh>
    <phoneticPr fontId="3"/>
  </si>
  <si>
    <t>標準偏差</t>
    <rPh sb="0" eb="2">
      <t>ヒョウジュン</t>
    </rPh>
    <rPh sb="2" eb="4">
      <t>ヘンサ</t>
    </rPh>
    <phoneticPr fontId="3"/>
  </si>
  <si>
    <t>時間数</t>
    <rPh sb="0" eb="3">
      <t>ジカンスウ</t>
    </rPh>
    <phoneticPr fontId="3"/>
  </si>
  <si>
    <t>時間</t>
    <rPh sb="0" eb="2">
      <t>ジカン</t>
    </rPh>
    <phoneticPr fontId="3"/>
  </si>
  <si>
    <t>調査時点と同じ職場で同じ条件で仕事をしていた</t>
    <rPh sb="0" eb="2">
      <t>チョウサ</t>
    </rPh>
    <rPh sb="2" eb="4">
      <t>ジテン</t>
    </rPh>
    <rPh sb="5" eb="6">
      <t>オナ</t>
    </rPh>
    <rPh sb="7" eb="9">
      <t>ショクバ</t>
    </rPh>
    <rPh sb="10" eb="11">
      <t>オナ</t>
    </rPh>
    <rPh sb="12" eb="14">
      <t>ジョウケン</t>
    </rPh>
    <rPh sb="15" eb="17">
      <t>シゴト</t>
    </rPh>
    <phoneticPr fontId="3"/>
  </si>
  <si>
    <t>調査時点と同じ職場で異なる条件で仕事をしていた</t>
    <rPh sb="0" eb="2">
      <t>チョウサ</t>
    </rPh>
    <rPh sb="2" eb="4">
      <t>ジテン</t>
    </rPh>
    <rPh sb="5" eb="6">
      <t>オナ</t>
    </rPh>
    <rPh sb="7" eb="9">
      <t>ショクバ</t>
    </rPh>
    <rPh sb="10" eb="11">
      <t>コト</t>
    </rPh>
    <rPh sb="13" eb="15">
      <t>ジョウケン</t>
    </rPh>
    <rPh sb="16" eb="18">
      <t>シゴト</t>
    </rPh>
    <phoneticPr fontId="3"/>
  </si>
  <si>
    <t>調査時点と異なる職場で仕事をしていた</t>
    <rPh sb="0" eb="2">
      <t>チョウサ</t>
    </rPh>
    <rPh sb="2" eb="4">
      <t>ジテン</t>
    </rPh>
    <rPh sb="5" eb="6">
      <t>コト</t>
    </rPh>
    <rPh sb="8" eb="10">
      <t>ショクバ</t>
    </rPh>
    <rPh sb="11" eb="13">
      <t>シゴト</t>
    </rPh>
    <phoneticPr fontId="3"/>
  </si>
  <si>
    <t>仕事をしていなかった</t>
    <rPh sb="0" eb="2">
      <t>シゴト</t>
    </rPh>
    <phoneticPr fontId="3"/>
  </si>
  <si>
    <t>就労形態（複数回答）</t>
    <rPh sb="0" eb="2">
      <t>シュウロウ</t>
    </rPh>
    <rPh sb="2" eb="4">
      <t>ケイタイ</t>
    </rPh>
    <rPh sb="5" eb="7">
      <t>フクスウ</t>
    </rPh>
    <rPh sb="7" eb="9">
      <t>カイトウ</t>
    </rPh>
    <phoneticPr fontId="3"/>
  </si>
  <si>
    <t>自営業主</t>
    <rPh sb="0" eb="3">
      <t>ジエイギョウ</t>
    </rPh>
    <rPh sb="3" eb="4">
      <t>シュ</t>
    </rPh>
    <phoneticPr fontId="3"/>
  </si>
  <si>
    <t>家族従業者</t>
    <rPh sb="0" eb="2">
      <t>カゾク</t>
    </rPh>
    <rPh sb="2" eb="5">
      <t>ジュウギョウシャ</t>
    </rPh>
    <phoneticPr fontId="3"/>
  </si>
  <si>
    <t>会社・団体等の役員</t>
    <rPh sb="0" eb="2">
      <t>カイシャ</t>
    </rPh>
    <rPh sb="3" eb="5">
      <t>ダンタイ</t>
    </rPh>
    <rPh sb="5" eb="6">
      <t>トウ</t>
    </rPh>
    <rPh sb="7" eb="9">
      <t>ヤクイン</t>
    </rPh>
    <phoneticPr fontId="3"/>
  </si>
  <si>
    <t>正規の職員・従業員</t>
    <rPh sb="0" eb="2">
      <t>セイキ</t>
    </rPh>
    <rPh sb="3" eb="5">
      <t>ショクイン</t>
    </rPh>
    <rPh sb="6" eb="9">
      <t>ジュウギョウイン</t>
    </rPh>
    <phoneticPr fontId="3"/>
  </si>
  <si>
    <t>パート・アルバイト</t>
    <phoneticPr fontId="3"/>
  </si>
  <si>
    <t>労働者派遣事業所の派遣社員</t>
    <rPh sb="0" eb="3">
      <t>ロウドウシャ</t>
    </rPh>
    <rPh sb="3" eb="5">
      <t>ハケン</t>
    </rPh>
    <rPh sb="5" eb="8">
      <t>ジギョウショ</t>
    </rPh>
    <rPh sb="9" eb="11">
      <t>ハケン</t>
    </rPh>
    <rPh sb="11" eb="13">
      <t>シャイン</t>
    </rPh>
    <phoneticPr fontId="3"/>
  </si>
  <si>
    <t>契約社員・嘱託</t>
    <rPh sb="0" eb="2">
      <t>ケイヤク</t>
    </rPh>
    <rPh sb="2" eb="4">
      <t>シャイン</t>
    </rPh>
    <rPh sb="5" eb="7">
      <t>ショクタク</t>
    </rPh>
    <phoneticPr fontId="3"/>
  </si>
  <si>
    <t>家庭内職者</t>
    <rPh sb="0" eb="3">
      <t>カテイナイ</t>
    </rPh>
    <rPh sb="3" eb="4">
      <t>ショク</t>
    </rPh>
    <rPh sb="4" eb="5">
      <t>シャ</t>
    </rPh>
    <phoneticPr fontId="3"/>
  </si>
  <si>
    <t>授産・通所施設等の利用者</t>
    <rPh sb="0" eb="2">
      <t>ジュサン</t>
    </rPh>
    <rPh sb="3" eb="5">
      <t>ツウショ</t>
    </rPh>
    <rPh sb="5" eb="7">
      <t>シセツ</t>
    </rPh>
    <rPh sb="7" eb="8">
      <t>トウ</t>
    </rPh>
    <rPh sb="9" eb="12">
      <t>リヨウシャ</t>
    </rPh>
    <phoneticPr fontId="3"/>
  </si>
  <si>
    <t>小規模作業所の利用者</t>
    <rPh sb="0" eb="3">
      <t>ショウキボ</t>
    </rPh>
    <rPh sb="3" eb="5">
      <t>サギョウ</t>
    </rPh>
    <rPh sb="5" eb="6">
      <t>ジョ</t>
    </rPh>
    <rPh sb="7" eb="10">
      <t>リヨウシャ</t>
    </rPh>
    <phoneticPr fontId="3"/>
  </si>
  <si>
    <t>トライアル雇用</t>
    <rPh sb="5" eb="7">
      <t>コヨウ</t>
    </rPh>
    <phoneticPr fontId="3"/>
  </si>
  <si>
    <t>インターン</t>
    <phoneticPr fontId="3"/>
  </si>
  <si>
    <t>その他の就労形態</t>
    <rPh sb="2" eb="3">
      <t>タ</t>
    </rPh>
    <rPh sb="4" eb="6">
      <t>シュウロウ</t>
    </rPh>
    <rPh sb="6" eb="8">
      <t>ケイタイ</t>
    </rPh>
    <phoneticPr fontId="3"/>
  </si>
  <si>
    <t>わからない</t>
    <phoneticPr fontId="3"/>
  </si>
  <si>
    <t>労働時間数</t>
    <rPh sb="0" eb="2">
      <t>ロウドウ</t>
    </rPh>
    <rPh sb="2" eb="5">
      <t>ジカンスウ</t>
    </rPh>
    <phoneticPr fontId="3"/>
  </si>
  <si>
    <t>心配事や悩みを聞いたり、元気づけてくれる人</t>
    <rPh sb="0" eb="3">
      <t>シンパイゴト</t>
    </rPh>
    <rPh sb="4" eb="5">
      <t>ナヤ</t>
    </rPh>
    <rPh sb="7" eb="8">
      <t>キ</t>
    </rPh>
    <rPh sb="12" eb="14">
      <t>ゲンキ</t>
    </rPh>
    <rPh sb="20" eb="21">
      <t>ヒト</t>
    </rPh>
    <phoneticPr fontId="3"/>
  </si>
  <si>
    <t>技術や援助を与えたり、情報やアドバイスを与えてくれる人</t>
    <rPh sb="0" eb="2">
      <t>ギジュツ</t>
    </rPh>
    <rPh sb="3" eb="5">
      <t>エンジョ</t>
    </rPh>
    <rPh sb="6" eb="7">
      <t>アタ</t>
    </rPh>
    <rPh sb="11" eb="13">
      <t>ジョウホウ</t>
    </rPh>
    <rPh sb="20" eb="21">
      <t>アタ</t>
    </rPh>
    <rPh sb="26" eb="27">
      <t>ヒト</t>
    </rPh>
    <phoneticPr fontId="3"/>
  </si>
  <si>
    <t>お金に困っているときに助けてくれる人</t>
    <rPh sb="1" eb="2">
      <t>カネ</t>
    </rPh>
    <rPh sb="3" eb="4">
      <t>コマ</t>
    </rPh>
    <rPh sb="11" eb="12">
      <t>タス</t>
    </rPh>
    <rPh sb="17" eb="18">
      <t>ヒト</t>
    </rPh>
    <phoneticPr fontId="3"/>
  </si>
  <si>
    <t>いる</t>
    <phoneticPr fontId="3"/>
  </si>
  <si>
    <t>いない</t>
    <phoneticPr fontId="3"/>
  </si>
  <si>
    <t>いる場合の関係について</t>
    <rPh sb="2" eb="4">
      <t>バアイ</t>
    </rPh>
    <rPh sb="5" eb="7">
      <t>カンケイ</t>
    </rPh>
    <phoneticPr fontId="3"/>
  </si>
  <si>
    <t>配偶者</t>
    <rPh sb="0" eb="3">
      <t>ハイグウシャ</t>
    </rPh>
    <phoneticPr fontId="3"/>
  </si>
  <si>
    <t>息子</t>
    <rPh sb="0" eb="2">
      <t>ムスコ</t>
    </rPh>
    <phoneticPr fontId="3"/>
  </si>
  <si>
    <t>娘</t>
    <rPh sb="0" eb="1">
      <t>ムスメ</t>
    </rPh>
    <phoneticPr fontId="3"/>
  </si>
  <si>
    <t>父</t>
    <rPh sb="0" eb="1">
      <t>チチ</t>
    </rPh>
    <phoneticPr fontId="3"/>
  </si>
  <si>
    <t>母</t>
    <rPh sb="0" eb="1">
      <t>ハハ</t>
    </rPh>
    <phoneticPr fontId="3"/>
  </si>
  <si>
    <t>義父</t>
    <rPh sb="0" eb="2">
      <t>ギフ</t>
    </rPh>
    <phoneticPr fontId="3"/>
  </si>
  <si>
    <t>義母</t>
    <rPh sb="0" eb="2">
      <t>ギボ</t>
    </rPh>
    <phoneticPr fontId="3"/>
  </si>
  <si>
    <t>兄弟</t>
    <rPh sb="0" eb="2">
      <t>キョウダイ</t>
    </rPh>
    <phoneticPr fontId="3"/>
  </si>
  <si>
    <t>姉妹</t>
    <rPh sb="0" eb="2">
      <t>シマイ</t>
    </rPh>
    <phoneticPr fontId="3"/>
  </si>
  <si>
    <t>祖父</t>
    <rPh sb="0" eb="2">
      <t>ソフ</t>
    </rPh>
    <phoneticPr fontId="3"/>
  </si>
  <si>
    <t>祖母</t>
    <rPh sb="0" eb="2">
      <t>ソボ</t>
    </rPh>
    <phoneticPr fontId="3"/>
  </si>
  <si>
    <t>娘の夫</t>
    <rPh sb="0" eb="1">
      <t>ムスメ</t>
    </rPh>
    <rPh sb="2" eb="3">
      <t>オット</t>
    </rPh>
    <phoneticPr fontId="3"/>
  </si>
  <si>
    <t>息子の妻</t>
    <rPh sb="0" eb="2">
      <t>ムスコ</t>
    </rPh>
    <rPh sb="3" eb="4">
      <t>ツマ</t>
    </rPh>
    <phoneticPr fontId="3"/>
  </si>
  <si>
    <t>その他の親戚</t>
    <rPh sb="2" eb="3">
      <t>タ</t>
    </rPh>
    <rPh sb="4" eb="6">
      <t>シンセキ</t>
    </rPh>
    <phoneticPr fontId="3"/>
  </si>
  <si>
    <t>恋人</t>
    <rPh sb="0" eb="2">
      <t>コイビト</t>
    </rPh>
    <phoneticPr fontId="3"/>
  </si>
  <si>
    <t>友人</t>
    <rPh sb="0" eb="2">
      <t>ユウジン</t>
    </rPh>
    <phoneticPr fontId="3"/>
  </si>
  <si>
    <t>近所の人</t>
    <rPh sb="0" eb="2">
      <t>キンジョ</t>
    </rPh>
    <rPh sb="3" eb="4">
      <t>ヒト</t>
    </rPh>
    <phoneticPr fontId="3"/>
  </si>
  <si>
    <t>職場の上司・同僚・部下</t>
    <rPh sb="0" eb="2">
      <t>ショクバ</t>
    </rPh>
    <rPh sb="3" eb="5">
      <t>ジョウシ</t>
    </rPh>
    <rPh sb="6" eb="8">
      <t>ドウリョウ</t>
    </rPh>
    <rPh sb="9" eb="11">
      <t>ブカ</t>
    </rPh>
    <phoneticPr fontId="3"/>
  </si>
  <si>
    <t>ヘルパー（制度利用）</t>
    <rPh sb="5" eb="7">
      <t>セイド</t>
    </rPh>
    <rPh sb="7" eb="9">
      <t>リヨウ</t>
    </rPh>
    <phoneticPr fontId="3"/>
  </si>
  <si>
    <t>ヘルパー（それ以外）</t>
    <rPh sb="7" eb="9">
      <t>イガイ</t>
    </rPh>
    <phoneticPr fontId="3"/>
  </si>
  <si>
    <t>ボランティア</t>
    <phoneticPr fontId="3"/>
  </si>
  <si>
    <t>学校の先生</t>
    <rPh sb="0" eb="2">
      <t>ガッコウ</t>
    </rPh>
    <rPh sb="3" eb="5">
      <t>センセイ</t>
    </rPh>
    <phoneticPr fontId="3"/>
  </si>
  <si>
    <t>施設職員・世話人</t>
    <rPh sb="0" eb="2">
      <t>シセツ</t>
    </rPh>
    <rPh sb="2" eb="4">
      <t>ショクイン</t>
    </rPh>
    <rPh sb="5" eb="7">
      <t>セワ</t>
    </rPh>
    <rPh sb="7" eb="8">
      <t>ニン</t>
    </rPh>
    <phoneticPr fontId="3"/>
  </si>
  <si>
    <t>福祉関係者</t>
    <rPh sb="0" eb="2">
      <t>フクシ</t>
    </rPh>
    <rPh sb="2" eb="4">
      <t>カンケイ</t>
    </rPh>
    <rPh sb="4" eb="5">
      <t>シャ</t>
    </rPh>
    <phoneticPr fontId="3"/>
  </si>
  <si>
    <t>ジョブコーチ</t>
    <phoneticPr fontId="3"/>
  </si>
  <si>
    <t>通訳者（公的派遣）</t>
    <rPh sb="0" eb="2">
      <t>ツウヤク</t>
    </rPh>
    <rPh sb="2" eb="3">
      <t>シャ</t>
    </rPh>
    <rPh sb="4" eb="6">
      <t>コウテキ</t>
    </rPh>
    <rPh sb="6" eb="8">
      <t>ハケン</t>
    </rPh>
    <phoneticPr fontId="3"/>
  </si>
  <si>
    <t>通訳者（それ以外）</t>
    <rPh sb="0" eb="3">
      <t>ツウヤクシャ</t>
    </rPh>
    <rPh sb="6" eb="8">
      <t>イガイ</t>
    </rPh>
    <phoneticPr fontId="3"/>
  </si>
  <si>
    <t>筆記者（公的派遣）</t>
    <rPh sb="0" eb="2">
      <t>ヒッキ</t>
    </rPh>
    <rPh sb="2" eb="3">
      <t>シャ</t>
    </rPh>
    <rPh sb="4" eb="6">
      <t>コウテキ</t>
    </rPh>
    <rPh sb="6" eb="8">
      <t>ハケン</t>
    </rPh>
    <phoneticPr fontId="3"/>
  </si>
  <si>
    <t>筆記者（それ以外）</t>
    <rPh sb="0" eb="2">
      <t>ヒッキ</t>
    </rPh>
    <rPh sb="2" eb="3">
      <t>シャ</t>
    </rPh>
    <rPh sb="6" eb="8">
      <t>イガイ</t>
    </rPh>
    <phoneticPr fontId="3"/>
  </si>
  <si>
    <t>医療従事者</t>
    <rPh sb="0" eb="2">
      <t>イリョウ</t>
    </rPh>
    <rPh sb="2" eb="5">
      <t>ジュウジシャ</t>
    </rPh>
    <phoneticPr fontId="3"/>
  </si>
  <si>
    <t>弁護士などの法律関係者</t>
    <rPh sb="0" eb="3">
      <t>ベンゴシ</t>
    </rPh>
    <rPh sb="6" eb="8">
      <t>ホウリツ</t>
    </rPh>
    <rPh sb="8" eb="10">
      <t>カンケイ</t>
    </rPh>
    <rPh sb="10" eb="11">
      <t>シャ</t>
    </rPh>
    <phoneticPr fontId="3"/>
  </si>
  <si>
    <t>その他</t>
    <rPh sb="2" eb="3">
      <t>タ</t>
    </rPh>
    <phoneticPr fontId="3"/>
  </si>
  <si>
    <t>全項目無回答</t>
    <rPh sb="0" eb="3">
      <t>ゼンコウモク</t>
    </rPh>
    <rPh sb="3" eb="4">
      <t>ム</t>
    </rPh>
    <rPh sb="4" eb="6">
      <t>カイトウ</t>
    </rPh>
    <phoneticPr fontId="3"/>
  </si>
  <si>
    <t>対象に行った。</t>
    <phoneticPr fontId="3"/>
  </si>
  <si>
    <t>本人</t>
    <rPh sb="0" eb="2">
      <t>ホンニン</t>
    </rPh>
    <phoneticPr fontId="3"/>
  </si>
  <si>
    <t>本人以外（代理記入）</t>
    <rPh sb="0" eb="2">
      <t>ホンニン</t>
    </rPh>
    <rPh sb="2" eb="4">
      <t>イガイ</t>
    </rPh>
    <rPh sb="5" eb="7">
      <t>ダイリ</t>
    </rPh>
    <rPh sb="7" eb="9">
      <t>キニュウ</t>
    </rPh>
    <phoneticPr fontId="3"/>
  </si>
  <si>
    <t>本人からみた代理記入者の続柄</t>
    <rPh sb="0" eb="2">
      <t>ホンニン</t>
    </rPh>
    <rPh sb="6" eb="8">
      <t>ダイリ</t>
    </rPh>
    <rPh sb="8" eb="10">
      <t>キニュウ</t>
    </rPh>
    <rPh sb="10" eb="11">
      <t>シャ</t>
    </rPh>
    <rPh sb="12" eb="13">
      <t>ツヅ</t>
    </rPh>
    <rPh sb="13" eb="14">
      <t>ガラ</t>
    </rPh>
    <phoneticPr fontId="3"/>
  </si>
  <si>
    <t>父親</t>
    <rPh sb="0" eb="2">
      <t>チチオヤ</t>
    </rPh>
    <phoneticPr fontId="3"/>
  </si>
  <si>
    <t>母親</t>
    <rPh sb="0" eb="2">
      <t>ハハオヤ</t>
    </rPh>
    <phoneticPr fontId="3"/>
  </si>
  <si>
    <t>通訳者（公的派遣）</t>
    <rPh sb="0" eb="3">
      <t>ツウヤクシャ</t>
    </rPh>
    <rPh sb="4" eb="6">
      <t>コウテキ</t>
    </rPh>
    <rPh sb="6" eb="8">
      <t>ハケン</t>
    </rPh>
    <phoneticPr fontId="3"/>
  </si>
  <si>
    <t>配偶者について</t>
    <rPh sb="0" eb="3">
      <t>ハイグウシャ</t>
    </rPh>
    <phoneticPr fontId="3"/>
  </si>
  <si>
    <t>未婚</t>
    <rPh sb="0" eb="2">
      <t>ミコン</t>
    </rPh>
    <phoneticPr fontId="3"/>
  </si>
  <si>
    <t>配偶者あり</t>
    <rPh sb="0" eb="3">
      <t>ハイグウシャ</t>
    </rPh>
    <phoneticPr fontId="3"/>
  </si>
  <si>
    <t>離別</t>
    <rPh sb="0" eb="2">
      <t>リベツ</t>
    </rPh>
    <phoneticPr fontId="3"/>
  </si>
  <si>
    <t>死別</t>
    <rPh sb="0" eb="2">
      <t>シベツ</t>
    </rPh>
    <phoneticPr fontId="3"/>
  </si>
  <si>
    <t>勉学</t>
  </si>
  <si>
    <t>睡眠</t>
  </si>
  <si>
    <t>休みの日（仕事のない日）</t>
  </si>
  <si>
    <t>時間</t>
  </si>
  <si>
    <t>度数</t>
  </si>
  <si>
    <t>％</t>
  </si>
  <si>
    <t>無回答</t>
  </si>
  <si>
    <t>総数</t>
  </si>
  <si>
    <t>分</t>
  </si>
  <si>
    <t>平均（0を含む）</t>
  </si>
  <si>
    <t>標準偏差（0を含む）</t>
  </si>
  <si>
    <t>無効回答</t>
  </si>
  <si>
    <t>平均（0を含まない）</t>
  </si>
  <si>
    <t>標準偏差（0を含まない）</t>
  </si>
  <si>
    <t>仕事のある日</t>
  </si>
  <si>
    <t>その他</t>
  </si>
  <si>
    <t>仕事</t>
  </si>
  <si>
    <t>ある</t>
    <phoneticPr fontId="3"/>
  </si>
  <si>
    <t>ない</t>
    <phoneticPr fontId="3"/>
  </si>
  <si>
    <t>ある場合の期間について</t>
    <rPh sb="2" eb="4">
      <t>バアイ</t>
    </rPh>
    <rPh sb="5" eb="7">
      <t>キカン</t>
    </rPh>
    <phoneticPr fontId="3"/>
  </si>
  <si>
    <t>年</t>
    <rPh sb="0" eb="1">
      <t>ネン</t>
    </rPh>
    <phoneticPr fontId="3"/>
  </si>
  <si>
    <t>仕事をしている</t>
    <rPh sb="0" eb="2">
      <t>シゴト</t>
    </rPh>
    <phoneticPr fontId="3"/>
  </si>
  <si>
    <t>仕事をしていない</t>
    <rPh sb="0" eb="2">
      <t>シゴト</t>
    </rPh>
    <phoneticPr fontId="3"/>
  </si>
  <si>
    <t>無効回答</t>
    <rPh sb="0" eb="2">
      <t>ムコウ</t>
    </rPh>
    <rPh sb="2" eb="4">
      <t>カイトウ</t>
    </rPh>
    <phoneticPr fontId="3"/>
  </si>
  <si>
    <t>II</t>
    <phoneticPr fontId="3"/>
  </si>
  <si>
    <t>単純集計表（世帯員票）</t>
    <rPh sb="0" eb="2">
      <t>タンジュン</t>
    </rPh>
    <rPh sb="2" eb="4">
      <t>シュウケイ</t>
    </rPh>
    <rPh sb="4" eb="5">
      <t>ヒョウ</t>
    </rPh>
    <rPh sb="6" eb="9">
      <t>セタイイン</t>
    </rPh>
    <rPh sb="9" eb="10">
      <t>ヒョウ</t>
    </rPh>
    <phoneticPr fontId="3"/>
  </si>
  <si>
    <t>回答者数</t>
    <rPh sb="0" eb="2">
      <t>カイトウ</t>
    </rPh>
    <rPh sb="2" eb="3">
      <t>シャ</t>
    </rPh>
    <rPh sb="3" eb="4">
      <t>スウ</t>
    </rPh>
    <phoneticPr fontId="3"/>
  </si>
  <si>
    <t>調査票記入者</t>
    <rPh sb="0" eb="3">
      <t>チョウサヒョウ</t>
    </rPh>
    <rPh sb="3" eb="5">
      <t>キニュウ</t>
    </rPh>
    <rPh sb="5" eb="6">
      <t>シャ</t>
    </rPh>
    <phoneticPr fontId="3"/>
  </si>
  <si>
    <t>世帯員の続柄</t>
    <rPh sb="0" eb="3">
      <t>セタイイン</t>
    </rPh>
    <rPh sb="4" eb="6">
      <t>ゾクガラ</t>
    </rPh>
    <phoneticPr fontId="3"/>
  </si>
  <si>
    <t>肢体不自由者・難聴者・中途失調者・盲人・盲ろう者編</t>
  </si>
  <si>
    <t>表紙</t>
    <rPh sb="0" eb="2">
      <t>ヒョウシ</t>
    </rPh>
    <phoneticPr fontId="3"/>
  </si>
  <si>
    <t>1つ以上の項目に回答記入がある</t>
    <rPh sb="2" eb="4">
      <t>イジョウ</t>
    </rPh>
    <rPh sb="5" eb="7">
      <t>コウモク</t>
    </rPh>
    <rPh sb="8" eb="10">
      <t>カイトウ</t>
    </rPh>
    <rPh sb="10" eb="12">
      <t>キニュウ</t>
    </rPh>
    <phoneticPr fontId="3"/>
  </si>
  <si>
    <t>※以降の集計について、1つ以上回答のあったもののみを</t>
    <rPh sb="1" eb="3">
      <t>イコウ</t>
    </rPh>
    <rPh sb="4" eb="6">
      <t>シュウケイ</t>
    </rPh>
    <rPh sb="13" eb="15">
      <t>イジョウ</t>
    </rPh>
    <rPh sb="15" eb="17">
      <t>カイトウ</t>
    </rPh>
    <phoneticPr fontId="3"/>
  </si>
  <si>
    <t>問1 生活時間</t>
  </si>
  <si>
    <t>通勤･通学</t>
  </si>
  <si>
    <t>0分</t>
  </si>
  <si>
    <t>通勤･通学以外の移動</t>
  </si>
  <si>
    <t>家事･育児･支援･介護･看護</t>
  </si>
  <si>
    <t>趣味･娯楽･交際</t>
  </si>
  <si>
    <t/>
  </si>
  <si>
    <t>障害者運動･コミュニティー活動</t>
  </si>
  <si>
    <t>食事･入浴･身支度･排泄</t>
  </si>
  <si>
    <t>受診･診療･リハビリ</t>
  </si>
  <si>
    <t>問2　長期の健康問題や障害があるかどうか</t>
    <rPh sb="0" eb="1">
      <t>トイ</t>
    </rPh>
    <rPh sb="3" eb="5">
      <t>チョウキ</t>
    </rPh>
    <rPh sb="6" eb="8">
      <t>ケンコウ</t>
    </rPh>
    <rPh sb="8" eb="10">
      <t>モンダイ</t>
    </rPh>
    <rPh sb="11" eb="13">
      <t>ショウガイ</t>
    </rPh>
    <phoneticPr fontId="3"/>
  </si>
  <si>
    <t>問3　仕事をしているかどうか</t>
    <rPh sb="0" eb="1">
      <t>トイ</t>
    </rPh>
    <rPh sb="3" eb="5">
      <t>シゴト</t>
    </rPh>
    <phoneticPr fontId="3"/>
  </si>
  <si>
    <t>問4　調査時点の仕事の就労形態について（複数回答）</t>
    <rPh sb="0" eb="1">
      <t>トイ</t>
    </rPh>
    <rPh sb="3" eb="5">
      <t>チョウサ</t>
    </rPh>
    <rPh sb="5" eb="7">
      <t>ジテン</t>
    </rPh>
    <rPh sb="8" eb="10">
      <t>シゴト</t>
    </rPh>
    <rPh sb="11" eb="13">
      <t>シュウロウ</t>
    </rPh>
    <rPh sb="13" eb="15">
      <t>ケイタイ</t>
    </rPh>
    <rPh sb="20" eb="22">
      <t>フクスウ</t>
    </rPh>
    <rPh sb="22" eb="24">
      <t>カイトウ</t>
    </rPh>
    <phoneticPr fontId="3"/>
  </si>
  <si>
    <t>問3で「仕事をしている」を選んでいない場合の回答</t>
    <rPh sb="22" eb="24">
      <t>カイトウ</t>
    </rPh>
    <phoneticPr fontId="3"/>
  </si>
  <si>
    <t>1年未満</t>
  </si>
  <si>
    <t>日数</t>
  </si>
  <si>
    <t>平均</t>
  </si>
  <si>
    <t>標準偏差</t>
  </si>
  <si>
    <t>問3で｢仕事をしている｣を選んでいない場合の回答</t>
  </si>
  <si>
    <t>時間数</t>
  </si>
  <si>
    <t>収入額</t>
  </si>
  <si>
    <t>1万円未満</t>
  </si>
  <si>
    <t>利用料を引くと持ち出しになる</t>
  </si>
  <si>
    <t>問6　2008年6月1日現在での仕事の状況について</t>
    <rPh sb="0" eb="1">
      <t>トイ</t>
    </rPh>
    <rPh sb="7" eb="8">
      <t>ネン</t>
    </rPh>
    <rPh sb="9" eb="10">
      <t>ガツ</t>
    </rPh>
    <rPh sb="11" eb="14">
      <t>ニチゲンザイ</t>
    </rPh>
    <rPh sb="16" eb="18">
      <t>シゴト</t>
    </rPh>
    <rPh sb="19" eb="21">
      <t>ジョウキョウ</t>
    </rPh>
    <phoneticPr fontId="3"/>
  </si>
  <si>
    <t>問7　2008年6月1日当時の就労形態と週当たりの労働時間数について</t>
    <rPh sb="0" eb="1">
      <t>トイ</t>
    </rPh>
    <rPh sb="7" eb="8">
      <t>ネン</t>
    </rPh>
    <rPh sb="9" eb="10">
      <t>ガツ</t>
    </rPh>
    <rPh sb="11" eb="12">
      <t>ニチ</t>
    </rPh>
    <rPh sb="12" eb="14">
      <t>トウジ</t>
    </rPh>
    <rPh sb="15" eb="17">
      <t>シュウロウ</t>
    </rPh>
    <rPh sb="17" eb="19">
      <t>ケイタイ</t>
    </rPh>
    <rPh sb="20" eb="21">
      <t>シュウ</t>
    </rPh>
    <rPh sb="21" eb="22">
      <t>ア</t>
    </rPh>
    <rPh sb="25" eb="27">
      <t>ロウドウ</t>
    </rPh>
    <rPh sb="27" eb="30">
      <t>ジカンスウ</t>
    </rPh>
    <phoneticPr fontId="3"/>
  </si>
  <si>
    <t>平均（0を含まない）</t>
    <rPh sb="0" eb="2">
      <t>ヘイキン</t>
    </rPh>
    <rPh sb="5" eb="6">
      <t>フク</t>
    </rPh>
    <phoneticPr fontId="3"/>
  </si>
  <si>
    <t>標準偏差（0を含まない）</t>
    <rPh sb="0" eb="2">
      <t>ヒョウジュン</t>
    </rPh>
    <rPh sb="2" eb="4">
      <t>ヘンサ</t>
    </rPh>
    <rPh sb="7" eb="8">
      <t>フク</t>
    </rPh>
    <phoneticPr fontId="3"/>
  </si>
  <si>
    <t>問8　2005年6月1日現在での仕事の状況について</t>
    <rPh sb="0" eb="1">
      <t>トイ</t>
    </rPh>
    <rPh sb="7" eb="8">
      <t>ネン</t>
    </rPh>
    <rPh sb="9" eb="10">
      <t>ガツ</t>
    </rPh>
    <rPh sb="11" eb="14">
      <t>ニチゲンザイ</t>
    </rPh>
    <rPh sb="16" eb="18">
      <t>シゴト</t>
    </rPh>
    <rPh sb="19" eb="21">
      <t>ジョウキョウ</t>
    </rPh>
    <phoneticPr fontId="3"/>
  </si>
  <si>
    <t>問9　2005年6月1日当時の就労形態と週当たりの労働時間数について</t>
    <rPh sb="0" eb="1">
      <t>トイ</t>
    </rPh>
    <rPh sb="7" eb="8">
      <t>ネン</t>
    </rPh>
    <rPh sb="9" eb="10">
      <t>ガツ</t>
    </rPh>
    <rPh sb="11" eb="12">
      <t>ニチ</t>
    </rPh>
    <rPh sb="12" eb="14">
      <t>トウジ</t>
    </rPh>
    <rPh sb="15" eb="17">
      <t>シュウロウ</t>
    </rPh>
    <rPh sb="17" eb="19">
      <t>ケイタイ</t>
    </rPh>
    <rPh sb="20" eb="21">
      <t>シュウ</t>
    </rPh>
    <rPh sb="21" eb="22">
      <t>ア</t>
    </rPh>
    <rPh sb="25" eb="27">
      <t>ロウドウ</t>
    </rPh>
    <rPh sb="27" eb="30">
      <t>ジカンスウ</t>
    </rPh>
    <phoneticPr fontId="3"/>
  </si>
  <si>
    <t>問10　以下の内容に当てはまる人について</t>
    <rPh sb="0" eb="1">
      <t>トイ</t>
    </rPh>
    <rPh sb="4" eb="6">
      <t>イカ</t>
    </rPh>
    <rPh sb="7" eb="9">
      <t>ナイヨウ</t>
    </rPh>
    <rPh sb="10" eb="11">
      <t>ア</t>
    </rPh>
    <rPh sb="15" eb="16">
      <t>ヒト</t>
    </rPh>
    <phoneticPr fontId="3"/>
  </si>
  <si>
    <t>1番目</t>
    <rPh sb="1" eb="3">
      <t>バンメ</t>
    </rPh>
    <phoneticPr fontId="3"/>
  </si>
  <si>
    <t>2番目</t>
    <rPh sb="1" eb="3">
      <t>バンメ</t>
    </rPh>
    <phoneticPr fontId="3"/>
  </si>
  <si>
    <t>（注）「2番目」には複数回答1件を含む。</t>
    <rPh sb="1" eb="2">
      <t>チュウ</t>
    </rPh>
    <rPh sb="5" eb="7">
      <t>バンメ</t>
    </rPh>
    <rPh sb="10" eb="12">
      <t>フクスウ</t>
    </rPh>
    <rPh sb="12" eb="14">
      <t>カイトウ</t>
    </rPh>
    <rPh sb="15" eb="16">
      <t>ケン</t>
    </rPh>
    <rPh sb="17" eb="18">
      <t>フク</t>
    </rPh>
    <phoneticPr fontId="3"/>
  </si>
  <si>
    <t>（注）集計対象は問6で仕事をしていたと回答した場合</t>
    <rPh sb="1" eb="2">
      <t>チュウ</t>
    </rPh>
    <rPh sb="3" eb="5">
      <t>シュウケイ</t>
    </rPh>
    <rPh sb="5" eb="7">
      <t>タイショウ</t>
    </rPh>
    <rPh sb="8" eb="9">
      <t>トイ</t>
    </rPh>
    <rPh sb="11" eb="13">
      <t>シゴト</t>
    </rPh>
    <rPh sb="19" eb="21">
      <t>カイトウ</t>
    </rPh>
    <rPh sb="23" eb="25">
      <t>バアイ</t>
    </rPh>
    <phoneticPr fontId="3"/>
  </si>
  <si>
    <t>（注）集計対象は問8で「仕事をしていた」と回答した場合</t>
    <rPh sb="1" eb="2">
      <t>チュウ</t>
    </rPh>
    <rPh sb="3" eb="5">
      <t>シュウケイ</t>
    </rPh>
    <rPh sb="5" eb="7">
      <t>タイショウ</t>
    </rPh>
    <rPh sb="8" eb="9">
      <t>トイ</t>
    </rPh>
    <rPh sb="12" eb="14">
      <t>シゴト</t>
    </rPh>
    <rPh sb="21" eb="23">
      <t>カイトウ</t>
    </rPh>
    <rPh sb="25" eb="27">
      <t>バアイ</t>
    </rPh>
    <phoneticPr fontId="3"/>
  </si>
  <si>
    <t>問6で「仕事をしていなかった」を選択した、あるいは無回答の人の回答</t>
    <rPh sb="16" eb="18">
      <t>センタク</t>
    </rPh>
    <rPh sb="25" eb="28">
      <t>ムカイトウ</t>
    </rPh>
    <rPh sb="29" eb="30">
      <t>ヒト</t>
    </rPh>
    <rPh sb="31" eb="33">
      <t>カイトウ</t>
    </rPh>
    <phoneticPr fontId="3"/>
  </si>
  <si>
    <t>問8で「仕事をしていなかった」を選択した、あるいは無回答の人の回答</t>
    <rPh sb="16" eb="18">
      <t>センタク</t>
    </rPh>
    <rPh sb="25" eb="28">
      <t>ムカイトウ</t>
    </rPh>
    <rPh sb="29" eb="30">
      <t>ヒト</t>
    </rPh>
    <rPh sb="31" eb="33">
      <t>カイトウ</t>
    </rPh>
    <phoneticPr fontId="3"/>
  </si>
  <si>
    <t>（注）集計対象は問3で「仕事をしている」を選んだ場合</t>
    <rPh sb="1" eb="2">
      <t>チュウ</t>
    </rPh>
    <rPh sb="8" eb="9">
      <t>トイ</t>
    </rPh>
    <rPh sb="12" eb="14">
      <t>シゴト</t>
    </rPh>
    <rPh sb="21" eb="22">
      <t>エラ</t>
    </rPh>
    <rPh sb="24" eb="26">
      <t>バアイ</t>
    </rPh>
    <phoneticPr fontId="3"/>
  </si>
  <si>
    <t>（注）集計対象は問3で｢仕事をしている｣を選んだ場合</t>
  </si>
  <si>
    <t>％</t>
    <phoneticPr fontId="3"/>
  </si>
  <si>
    <t>1分～30分未満</t>
  </si>
  <si>
    <t>30分～1時間未満</t>
  </si>
  <si>
    <t>1時間～1時間30分未満</t>
  </si>
  <si>
    <t>1時間30分～2時間未満</t>
  </si>
  <si>
    <t>2時間～</t>
  </si>
  <si>
    <t>2時間～2時間30分未満</t>
  </si>
  <si>
    <t>2時間30分～3時間未満</t>
  </si>
  <si>
    <t>3時間～3時間30分未満</t>
  </si>
  <si>
    <t>3時間30分～4時間未満</t>
  </si>
  <si>
    <t>4時間～</t>
  </si>
  <si>
    <t>4時間～4時間30分未満</t>
  </si>
  <si>
    <t>4時間30分～5時間未満</t>
  </si>
  <si>
    <t>5時間～</t>
  </si>
  <si>
    <t>1分～1時間未満</t>
  </si>
  <si>
    <t>10時間～</t>
  </si>
  <si>
    <t>11時間～</t>
  </si>
  <si>
    <t>1分～5時間未満</t>
  </si>
  <si>
    <t>20時間～25時間未満</t>
  </si>
  <si>
    <t>45時間～50時間未満</t>
  </si>
  <si>
    <t>55時間～</t>
  </si>
  <si>
    <t>50万円～</t>
  </si>
  <si>
    <t>50年～</t>
  </si>
  <si>
    <t>1～2時間未満</t>
  </si>
  <si>
    <t>2～3時間未満</t>
  </si>
  <si>
    <t>3～4時間未満</t>
  </si>
  <si>
    <t>4～5時間未満</t>
  </si>
  <si>
    <t>5～6時間未満</t>
  </si>
  <si>
    <t>6～7時間未満</t>
  </si>
  <si>
    <t>7～8時間未満</t>
  </si>
  <si>
    <t>8～9時間未満</t>
  </si>
  <si>
    <t>9～10時間未満</t>
  </si>
  <si>
    <t>10～11時間未満</t>
  </si>
  <si>
    <t>1～3年未満</t>
  </si>
  <si>
    <t>3～5年未満</t>
  </si>
  <si>
    <t>5～7年未満</t>
  </si>
  <si>
    <t>7～10年未満</t>
  </si>
  <si>
    <t>10～15年未満</t>
  </si>
  <si>
    <t>15～20年未満</t>
  </si>
  <si>
    <t>20～30年未満</t>
  </si>
  <si>
    <t>30～40年未満</t>
  </si>
  <si>
    <t>40～50年未満</t>
  </si>
  <si>
    <t>％</t>
    <phoneticPr fontId="3"/>
  </si>
  <si>
    <t>％</t>
    <phoneticPr fontId="3"/>
  </si>
  <si>
    <t>問5　2009年6月第1週に働いた日数、時間、収入について</t>
    <rPh sb="0" eb="1">
      <t>トイ</t>
    </rPh>
    <rPh sb="7" eb="8">
      <t>ネン</t>
    </rPh>
    <rPh sb="9" eb="10">
      <t>ガツ</t>
    </rPh>
    <rPh sb="10" eb="11">
      <t>ダイ</t>
    </rPh>
    <rPh sb="12" eb="13">
      <t>シュウ</t>
    </rPh>
    <rPh sb="14" eb="15">
      <t>ハタラ</t>
    </rPh>
    <rPh sb="17" eb="19">
      <t>ニッスウ</t>
    </rPh>
    <rPh sb="20" eb="22">
      <t>ジカン</t>
    </rPh>
    <phoneticPr fontId="3"/>
  </si>
  <si>
    <t>5～10時間未満</t>
  </si>
  <si>
    <t>10～15時間未満</t>
  </si>
  <si>
    <t>15～20時間未満</t>
  </si>
  <si>
    <t>20～25時間未満</t>
  </si>
  <si>
    <t>25～30時間未満</t>
  </si>
  <si>
    <t>30～35時間未満</t>
  </si>
  <si>
    <t>35～40時間未満</t>
  </si>
  <si>
    <t>40～45時間未満</t>
  </si>
  <si>
    <t>45～50時間未満</t>
  </si>
  <si>
    <t>50～55時間未満</t>
  </si>
  <si>
    <t>1～3万円未満</t>
  </si>
  <si>
    <t>3～5万円未満</t>
  </si>
  <si>
    <t>5～7万円未満</t>
  </si>
  <si>
    <t>7～10万円未満</t>
  </si>
  <si>
    <t>10～15万円未満</t>
  </si>
  <si>
    <t>15～20万円未満</t>
  </si>
  <si>
    <t>20～30万円未満</t>
  </si>
  <si>
    <t>30～40万円未満</t>
  </si>
  <si>
    <t>40～50万円未満</t>
  </si>
  <si>
    <t>いる</t>
    <phoneticPr fontId="3"/>
  </si>
  <si>
    <t>いない</t>
    <phoneticPr fontId="3"/>
  </si>
  <si>
    <t>ボランティア</t>
    <phoneticPr fontId="3"/>
  </si>
  <si>
    <t>ジョブコーチ</t>
    <phoneticPr fontId="3"/>
  </si>
  <si>
    <t>（注）「2番目」には複数回答2件を含む。</t>
    <rPh sb="1" eb="2">
      <t>チュウ</t>
    </rPh>
    <rPh sb="5" eb="7">
      <t>バンメ</t>
    </rPh>
    <rPh sb="10" eb="12">
      <t>フクスウ</t>
    </rPh>
    <rPh sb="12" eb="14">
      <t>カイトウ</t>
    </rPh>
    <rPh sb="15" eb="16">
      <t>ケン</t>
    </rPh>
    <rPh sb="17" eb="18">
      <t>フク</t>
    </rPh>
    <phoneticPr fontId="3"/>
  </si>
  <si>
    <t>（注）「1番目」には複数回答1件を含む。</t>
    <phoneticPr fontId="3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</si>
</sst>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#,##0.0;[Red]\-#,##0.0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11"/>
      <color rgb="FF000000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2"/>
      <color rgb="FF000000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4" xfId="0" applyBorder="1">
      <alignment vertical="center"/>
    </xf>
    <xf numFmtId="176" fontId="0" fillId="0" borderId="0" xfId="0" applyNumberFormat="1">
      <alignment vertical="center"/>
    </xf>
    <xf numFmtId="0" fontId="2" fillId="0" borderId="0" xfId="0" applyFont="1">
      <alignment vertical="center"/>
    </xf>
    <xf numFmtId="0" fontId="0" fillId="0" borderId="3" xfId="0" applyBorder="1">
      <alignment vertical="center"/>
    </xf>
    <xf numFmtId="176" fontId="0" fillId="0" borderId="2" xfId="0" applyNumberFormat="1" applyBorder="1">
      <alignment vertical="center"/>
    </xf>
    <xf numFmtId="176" fontId="0" fillId="0" borderId="0" xfId="0" applyNumberFormat="1" applyBorder="1">
      <alignment vertical="center"/>
    </xf>
    <xf numFmtId="177" fontId="0" fillId="0" borderId="6" xfId="0" applyNumberFormat="1" applyBorder="1">
      <alignment vertical="center"/>
    </xf>
    <xf numFmtId="177" fontId="0" fillId="0" borderId="7" xfId="0" applyNumberFormat="1" applyBorder="1">
      <alignment vertical="center"/>
    </xf>
    <xf numFmtId="0" fontId="4" fillId="0" borderId="0" xfId="0" applyFont="1" applyFill="1" applyBorder="1">
      <alignment vertical="center"/>
    </xf>
    <xf numFmtId="0" fontId="2" fillId="0" borderId="0" xfId="0" applyFont="1" applyAlignment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0" fontId="5" fillId="0" borderId="9" xfId="0" applyFont="1" applyBorder="1">
      <alignment vertical="center"/>
    </xf>
    <xf numFmtId="176" fontId="0" fillId="0" borderId="13" xfId="0" applyNumberFormat="1" applyBorder="1">
      <alignment vertical="center"/>
    </xf>
    <xf numFmtId="0" fontId="0" fillId="0" borderId="5" xfId="0" applyBorder="1">
      <alignment vertical="center"/>
    </xf>
    <xf numFmtId="176" fontId="0" fillId="0" borderId="14" xfId="0" applyNumberFormat="1" applyBorder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9" xfId="0" applyBorder="1">
      <alignment vertical="center"/>
    </xf>
    <xf numFmtId="0" fontId="0" fillId="0" borderId="0" xfId="0" applyFont="1">
      <alignment vertical="center"/>
    </xf>
    <xf numFmtId="0" fontId="0" fillId="0" borderId="4" xfId="0" applyFont="1" applyBorder="1">
      <alignment vertical="center"/>
    </xf>
    <xf numFmtId="176" fontId="0" fillId="0" borderId="0" xfId="0" applyNumberFormat="1" applyFont="1">
      <alignment vertical="center"/>
    </xf>
    <xf numFmtId="0" fontId="0" fillId="0" borderId="3" xfId="0" applyFont="1" applyBorder="1">
      <alignment vertical="center"/>
    </xf>
    <xf numFmtId="176" fontId="0" fillId="0" borderId="2" xfId="0" applyNumberFormat="1" applyFont="1" applyBorder="1">
      <alignment vertical="center"/>
    </xf>
    <xf numFmtId="176" fontId="0" fillId="0" borderId="0" xfId="0" applyNumberFormat="1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178" fontId="0" fillId="0" borderId="0" xfId="1" applyNumberFormat="1" applyFont="1">
      <alignment vertical="center"/>
    </xf>
    <xf numFmtId="178" fontId="0" fillId="0" borderId="2" xfId="1" applyNumberFormat="1" applyFont="1" applyBorder="1">
      <alignment vertical="center"/>
    </xf>
    <xf numFmtId="178" fontId="0" fillId="0" borderId="0" xfId="1" applyNumberFormat="1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9" fillId="0" borderId="4" xfId="0" applyFont="1" applyBorder="1">
      <alignment vertical="center"/>
    </xf>
    <xf numFmtId="176" fontId="9" fillId="0" borderId="0" xfId="0" applyNumberFormat="1" applyFont="1">
      <alignment vertical="center"/>
    </xf>
    <xf numFmtId="0" fontId="9" fillId="0" borderId="3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176" fontId="9" fillId="0" borderId="6" xfId="0" applyNumberFormat="1" applyFont="1" applyBorder="1">
      <alignment vertical="center"/>
    </xf>
    <xf numFmtId="176" fontId="9" fillId="0" borderId="7" xfId="0" applyNumberFormat="1" applyFont="1" applyBorder="1">
      <alignment vertical="center"/>
    </xf>
    <xf numFmtId="176" fontId="9" fillId="0" borderId="0" xfId="0" applyNumberFormat="1" applyFont="1" applyBorder="1">
      <alignment vertical="center"/>
    </xf>
    <xf numFmtId="0" fontId="9" fillId="0" borderId="0" xfId="0" applyFont="1" applyBorder="1">
      <alignment vertical="center"/>
    </xf>
    <xf numFmtId="176" fontId="9" fillId="0" borderId="1" xfId="0" applyNumberFormat="1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 applyFont="1" applyBorder="1">
      <alignment vertical="center"/>
    </xf>
    <xf numFmtId="0" fontId="12" fillId="0" borderId="0" xfId="0" applyFont="1" applyAlignment="1">
      <alignment horizontal="left" vertical="center"/>
    </xf>
    <xf numFmtId="0" fontId="8" fillId="0" borderId="2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13" fillId="0" borderId="0" xfId="0" applyFont="1">
      <alignment vertical="center"/>
    </xf>
    <xf numFmtId="0" fontId="13" fillId="0" borderId="2" xfId="0" applyFont="1" applyBorder="1">
      <alignment vertical="center"/>
    </xf>
    <xf numFmtId="0" fontId="13" fillId="0" borderId="1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14" xfId="0" applyFont="1" applyBorder="1">
      <alignment vertical="center"/>
    </xf>
    <xf numFmtId="0" fontId="13" fillId="0" borderId="13" xfId="0" applyFont="1" applyBorder="1">
      <alignment vertical="center"/>
    </xf>
    <xf numFmtId="0" fontId="13" fillId="0" borderId="12" xfId="0" applyFont="1" applyBorder="1">
      <alignment vertical="center"/>
    </xf>
    <xf numFmtId="0" fontId="13" fillId="0" borderId="3" xfId="0" applyFont="1" applyBorder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176" fontId="13" fillId="0" borderId="0" xfId="0" applyNumberFormat="1" applyFont="1">
      <alignment vertical="center"/>
    </xf>
    <xf numFmtId="0" fontId="13" fillId="0" borderId="5" xfId="0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8" fillId="0" borderId="1" xfId="0" applyFont="1" applyBorder="1">
      <alignment vertical="center"/>
    </xf>
    <xf numFmtId="0" fontId="8" fillId="0" borderId="5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176" fontId="8" fillId="0" borderId="0" xfId="0" applyNumberFormat="1" applyFont="1" applyBorder="1">
      <alignment vertical="center"/>
    </xf>
    <xf numFmtId="0" fontId="8" fillId="0" borderId="1" xfId="0" applyFont="1" applyBorder="1" applyAlignment="1">
      <alignment vertical="center"/>
    </xf>
    <xf numFmtId="176" fontId="8" fillId="0" borderId="0" xfId="0" applyNumberFormat="1" applyFont="1">
      <alignment vertical="center"/>
    </xf>
    <xf numFmtId="0" fontId="8" fillId="0" borderId="14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7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176" fontId="9" fillId="0" borderId="0" xfId="0" applyNumberFormat="1" applyFont="1" applyFill="1" applyBorder="1">
      <alignment vertical="center"/>
    </xf>
    <xf numFmtId="176" fontId="9" fillId="0" borderId="5" xfId="0" applyNumberFormat="1" applyFont="1" applyBorder="1">
      <alignment vertical="center"/>
    </xf>
    <xf numFmtId="176" fontId="0" fillId="0" borderId="5" xfId="0" applyNumberFormat="1" applyBorder="1">
      <alignment vertical="center"/>
    </xf>
    <xf numFmtId="176" fontId="0" fillId="0" borderId="0" xfId="0" applyNumberFormat="1" applyFill="1" applyBorder="1">
      <alignment vertical="center"/>
    </xf>
    <xf numFmtId="176" fontId="0" fillId="0" borderId="10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0" fontId="8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Q300"/>
  <sheetViews>
    <sheetView tabSelected="1" zoomScale="80" zoomScaleNormal="80" workbookViewId="0"/>
  </sheetViews>
  <sheetFormatPr defaultRowHeight="13.5"/>
  <cols>
    <col min="1" max="1" width="9" style="27"/>
    <col min="2" max="2" width="30.625" style="5" customWidth="1"/>
    <col min="3" max="3" width="9" style="27"/>
    <col min="4" max="5" width="9" style="27" customWidth="1"/>
    <col min="6" max="6" width="9" style="27"/>
    <col min="7" max="7" width="30.625" style="27" customWidth="1"/>
    <col min="8" max="12" width="9" style="27"/>
    <col min="13" max="13" width="30.625" style="5" customWidth="1"/>
    <col min="14" max="16" width="9" style="27"/>
    <col min="17" max="17" width="30.625" style="5" customWidth="1"/>
    <col min="18" max="16384" width="9" style="27"/>
  </cols>
  <sheetData>
    <row r="1" spans="1:5" ht="24" customHeight="1">
      <c r="A1" s="52" t="s">
        <v>103</v>
      </c>
      <c r="B1" s="51" t="s">
        <v>104</v>
      </c>
    </row>
    <row r="2" spans="1:5" ht="18" customHeight="1">
      <c r="B2" s="54" t="s">
        <v>108</v>
      </c>
    </row>
    <row r="3" spans="1:5" ht="18" customHeight="1"/>
    <row r="4" spans="1:5" ht="18" customHeight="1">
      <c r="B4" s="33" t="s">
        <v>105</v>
      </c>
    </row>
    <row r="5" spans="1:5" ht="18" customHeight="1">
      <c r="B5" s="55"/>
      <c r="C5" s="58" t="s">
        <v>0</v>
      </c>
      <c r="D5" s="57" t="s">
        <v>151</v>
      </c>
      <c r="E5" s="1"/>
    </row>
    <row r="6" spans="1:5" ht="18" customHeight="1">
      <c r="B6" s="33" t="s">
        <v>110</v>
      </c>
      <c r="C6" s="28">
        <v>486</v>
      </c>
      <c r="D6" s="29">
        <v>70.948905109489047</v>
      </c>
      <c r="E6" s="29"/>
    </row>
    <row r="7" spans="1:5" ht="18" customHeight="1">
      <c r="B7" s="33" t="s">
        <v>66</v>
      </c>
      <c r="C7" s="28">
        <v>199</v>
      </c>
      <c r="D7" s="29">
        <v>29.051094890510949</v>
      </c>
      <c r="E7" s="29"/>
    </row>
    <row r="8" spans="1:5" ht="18" customHeight="1">
      <c r="B8" s="55" t="s">
        <v>2</v>
      </c>
      <c r="C8" s="30">
        <v>685</v>
      </c>
      <c r="D8" s="31">
        <v>100</v>
      </c>
      <c r="E8" s="32"/>
    </row>
    <row r="9" spans="1:5" ht="18" customHeight="1">
      <c r="B9" s="33" t="s">
        <v>111</v>
      </c>
    </row>
    <row r="10" spans="1:5" ht="18" customHeight="1">
      <c r="B10" s="33"/>
      <c r="D10" s="34" t="s">
        <v>67</v>
      </c>
    </row>
    <row r="11" spans="1:5" ht="18" customHeight="1">
      <c r="B11" s="33"/>
      <c r="D11" s="34"/>
    </row>
    <row r="12" spans="1:5" ht="18" customHeight="1">
      <c r="B12" s="33" t="s">
        <v>109</v>
      </c>
      <c r="D12" s="34"/>
    </row>
    <row r="13" spans="1:5" ht="18" customHeight="1">
      <c r="B13" s="33"/>
      <c r="D13" s="34"/>
    </row>
    <row r="14" spans="1:5" ht="18" customHeight="1">
      <c r="B14" s="33" t="s">
        <v>106</v>
      </c>
    </row>
    <row r="15" spans="1:5" ht="18" customHeight="1">
      <c r="B15" s="55"/>
      <c r="C15" s="58" t="s">
        <v>0</v>
      </c>
      <c r="D15" s="57" t="s">
        <v>151</v>
      </c>
      <c r="E15" s="1"/>
    </row>
    <row r="16" spans="1:5" ht="18" customHeight="1">
      <c r="B16" s="33" t="s">
        <v>68</v>
      </c>
      <c r="C16" s="28">
        <v>344</v>
      </c>
      <c r="D16" s="29">
        <v>70.781893004115233</v>
      </c>
      <c r="E16" s="29"/>
    </row>
    <row r="17" spans="2:5" ht="18" customHeight="1">
      <c r="B17" s="33" t="s">
        <v>69</v>
      </c>
      <c r="C17" s="28">
        <v>142</v>
      </c>
      <c r="D17" s="29">
        <v>29.218106995884774</v>
      </c>
      <c r="E17" s="29"/>
    </row>
    <row r="18" spans="2:5" ht="18" customHeight="1">
      <c r="B18" s="55" t="s">
        <v>2</v>
      </c>
      <c r="C18" s="30">
        <v>486</v>
      </c>
      <c r="D18" s="31">
        <v>100</v>
      </c>
      <c r="E18" s="32"/>
    </row>
    <row r="19" spans="2:5" ht="18" customHeight="1">
      <c r="B19" s="33"/>
    </row>
    <row r="20" spans="2:5" ht="18" customHeight="1">
      <c r="B20" s="33" t="s">
        <v>70</v>
      </c>
    </row>
    <row r="21" spans="2:5" ht="18" customHeight="1">
      <c r="B21" s="55"/>
      <c r="C21" s="58" t="s">
        <v>0</v>
      </c>
      <c r="D21" s="57" t="s">
        <v>151</v>
      </c>
      <c r="E21" s="1"/>
    </row>
    <row r="22" spans="2:5" ht="18" customHeight="1">
      <c r="B22" s="33" t="s">
        <v>34</v>
      </c>
      <c r="C22" s="28">
        <v>72</v>
      </c>
      <c r="D22" s="35">
        <v>50.704225352112672</v>
      </c>
      <c r="E22" s="35"/>
    </row>
    <row r="23" spans="2:5" ht="18" customHeight="1">
      <c r="B23" s="33" t="s">
        <v>35</v>
      </c>
      <c r="C23" s="28">
        <v>4</v>
      </c>
      <c r="D23" s="35">
        <v>2.8169014084507045</v>
      </c>
      <c r="E23" s="35"/>
    </row>
    <row r="24" spans="2:5" ht="18" customHeight="1">
      <c r="B24" s="33" t="s">
        <v>36</v>
      </c>
      <c r="C24" s="28">
        <v>7</v>
      </c>
      <c r="D24" s="35">
        <v>4.929577464788732</v>
      </c>
      <c r="E24" s="35"/>
    </row>
    <row r="25" spans="2:5" ht="18" customHeight="1">
      <c r="B25" s="33" t="s">
        <v>71</v>
      </c>
      <c r="C25" s="28">
        <v>6</v>
      </c>
      <c r="D25" s="35">
        <v>4.225352112676056</v>
      </c>
      <c r="E25" s="35"/>
    </row>
    <row r="26" spans="2:5" ht="18" customHeight="1">
      <c r="B26" s="33" t="s">
        <v>72</v>
      </c>
      <c r="C26" s="28">
        <v>27</v>
      </c>
      <c r="D26" s="35">
        <v>19.014084507042252</v>
      </c>
      <c r="E26" s="35"/>
    </row>
    <row r="27" spans="2:5" ht="18" customHeight="1">
      <c r="B27" s="33" t="s">
        <v>41</v>
      </c>
      <c r="C27" s="28">
        <v>3</v>
      </c>
      <c r="D27" s="35">
        <v>2.112676056338028</v>
      </c>
      <c r="E27" s="35"/>
    </row>
    <row r="28" spans="2:5" ht="18" customHeight="1">
      <c r="B28" s="33" t="s">
        <v>42</v>
      </c>
      <c r="C28" s="28">
        <v>4</v>
      </c>
      <c r="D28" s="35">
        <v>2.8169014084507045</v>
      </c>
      <c r="E28" s="35"/>
    </row>
    <row r="29" spans="2:5" ht="18" customHeight="1">
      <c r="B29" s="33" t="s">
        <v>47</v>
      </c>
      <c r="C29" s="28">
        <v>2</v>
      </c>
      <c r="D29" s="35">
        <v>1.4084507042253522</v>
      </c>
      <c r="E29" s="35"/>
    </row>
    <row r="30" spans="2:5" ht="18" customHeight="1">
      <c r="B30" s="33" t="s">
        <v>52</v>
      </c>
      <c r="C30" s="28">
        <v>10</v>
      </c>
      <c r="D30" s="35">
        <v>7.042253521126761</v>
      </c>
      <c r="E30" s="35"/>
    </row>
    <row r="31" spans="2:5" ht="18" customHeight="1">
      <c r="B31" s="33" t="s">
        <v>53</v>
      </c>
      <c r="C31" s="28">
        <v>2</v>
      </c>
      <c r="D31" s="35">
        <v>1.4084507042253522</v>
      </c>
      <c r="E31" s="35"/>
    </row>
    <row r="32" spans="2:5" ht="18" customHeight="1">
      <c r="B32" s="33" t="s">
        <v>56</v>
      </c>
      <c r="C32" s="28">
        <v>2</v>
      </c>
      <c r="D32" s="35">
        <v>1.4084507042253522</v>
      </c>
      <c r="E32" s="35"/>
    </row>
    <row r="33" spans="2:5" ht="18" customHeight="1">
      <c r="B33" s="33" t="s">
        <v>57</v>
      </c>
      <c r="C33" s="28">
        <v>1</v>
      </c>
      <c r="D33" s="35">
        <v>0.70422535211267612</v>
      </c>
      <c r="E33" s="35"/>
    </row>
    <row r="34" spans="2:5" ht="18" customHeight="1">
      <c r="B34" s="33" t="s">
        <v>73</v>
      </c>
      <c r="C34" s="28">
        <v>1</v>
      </c>
      <c r="D34" s="35">
        <v>0.70422535211267612</v>
      </c>
      <c r="E34" s="35"/>
    </row>
    <row r="35" spans="2:5" ht="18" customHeight="1">
      <c r="B35" s="33" t="s">
        <v>65</v>
      </c>
      <c r="C35" s="28">
        <v>1</v>
      </c>
      <c r="D35" s="35">
        <v>0.70422535211267612</v>
      </c>
      <c r="E35" s="35"/>
    </row>
    <row r="36" spans="2:5" ht="18" customHeight="1">
      <c r="B36" s="55" t="s">
        <v>2</v>
      </c>
      <c r="C36" s="30">
        <v>142</v>
      </c>
      <c r="D36" s="36">
        <v>100</v>
      </c>
      <c r="E36" s="37"/>
    </row>
    <row r="37" spans="2:5" ht="18" customHeight="1">
      <c r="B37" s="33"/>
    </row>
    <row r="38" spans="2:5" ht="18" customHeight="1">
      <c r="B38" s="33"/>
    </row>
    <row r="39" spans="2:5" ht="18" customHeight="1">
      <c r="B39" s="33" t="s">
        <v>107</v>
      </c>
    </row>
    <row r="40" spans="2:5" ht="18" customHeight="1">
      <c r="B40" s="55"/>
      <c r="C40" s="58" t="s">
        <v>0</v>
      </c>
      <c r="D40" s="57" t="s">
        <v>151</v>
      </c>
    </row>
    <row r="41" spans="2:5" ht="18" customHeight="1">
      <c r="B41" s="33" t="s">
        <v>34</v>
      </c>
      <c r="C41" s="28">
        <v>271</v>
      </c>
      <c r="D41" s="29">
        <v>55.761316872427983</v>
      </c>
    </row>
    <row r="42" spans="2:5" ht="18" customHeight="1">
      <c r="B42" s="33" t="s">
        <v>35</v>
      </c>
      <c r="C42" s="28">
        <v>14</v>
      </c>
      <c r="D42" s="29">
        <v>2.880658436213992</v>
      </c>
    </row>
    <row r="43" spans="2:5" ht="18" customHeight="1">
      <c r="B43" s="33" t="s">
        <v>36</v>
      </c>
      <c r="C43" s="28">
        <v>15</v>
      </c>
      <c r="D43" s="29">
        <v>3.0864197530864197</v>
      </c>
    </row>
    <row r="44" spans="2:5" ht="18" customHeight="1">
      <c r="B44" s="33" t="s">
        <v>71</v>
      </c>
      <c r="C44" s="28">
        <v>21</v>
      </c>
      <c r="D44" s="29">
        <v>4.3209876543209873</v>
      </c>
    </row>
    <row r="45" spans="2:5" ht="18" customHeight="1">
      <c r="B45" s="33" t="s">
        <v>72</v>
      </c>
      <c r="C45" s="28">
        <v>99</v>
      </c>
      <c r="D45" s="29">
        <v>20.37037037037037</v>
      </c>
    </row>
    <row r="46" spans="2:5" ht="18" customHeight="1">
      <c r="B46" s="33" t="s">
        <v>41</v>
      </c>
      <c r="C46" s="28">
        <v>4</v>
      </c>
      <c r="D46" s="29">
        <v>0.82304526748971196</v>
      </c>
    </row>
    <row r="47" spans="2:5" ht="18" customHeight="1">
      <c r="B47" s="33" t="s">
        <v>42</v>
      </c>
      <c r="C47" s="28">
        <v>6</v>
      </c>
      <c r="D47" s="29">
        <v>1.2345679012345678</v>
      </c>
    </row>
    <row r="48" spans="2:5" ht="18" customHeight="1">
      <c r="B48" s="33" t="s">
        <v>46</v>
      </c>
      <c r="C48" s="28">
        <v>1</v>
      </c>
      <c r="D48" s="29">
        <v>0.20576131687242799</v>
      </c>
    </row>
    <row r="49" spans="2:4" ht="18" customHeight="1">
      <c r="B49" s="33" t="s">
        <v>47</v>
      </c>
      <c r="C49" s="28">
        <v>1</v>
      </c>
      <c r="D49" s="29">
        <v>0.20576131687242799</v>
      </c>
    </row>
    <row r="50" spans="2:4" ht="18" customHeight="1">
      <c r="B50" s="33" t="s">
        <v>48</v>
      </c>
      <c r="C50" s="28">
        <v>4</v>
      </c>
      <c r="D50" s="29">
        <v>0.82304526748971196</v>
      </c>
    </row>
    <row r="51" spans="2:4" ht="18" customHeight="1">
      <c r="B51" s="33" t="s">
        <v>49</v>
      </c>
      <c r="C51" s="28">
        <v>1</v>
      </c>
      <c r="D51" s="29">
        <v>0.20576131687242799</v>
      </c>
    </row>
    <row r="52" spans="2:4" ht="18" customHeight="1">
      <c r="B52" s="33" t="s">
        <v>52</v>
      </c>
      <c r="C52" s="28">
        <v>1</v>
      </c>
      <c r="D52" s="29">
        <v>0.20576131687242799</v>
      </c>
    </row>
    <row r="53" spans="2:4" ht="18" customHeight="1">
      <c r="B53" s="33" t="s">
        <v>56</v>
      </c>
      <c r="C53" s="28">
        <v>2</v>
      </c>
      <c r="D53" s="29">
        <v>0.41152263374485598</v>
      </c>
    </row>
    <row r="54" spans="2:4" ht="18" customHeight="1">
      <c r="B54" s="33" t="s">
        <v>57</v>
      </c>
      <c r="C54" s="28">
        <v>2</v>
      </c>
      <c r="D54" s="29">
        <v>0.41152263374485598</v>
      </c>
    </row>
    <row r="55" spans="2:4" ht="18" customHeight="1">
      <c r="B55" s="33" t="s">
        <v>73</v>
      </c>
      <c r="C55" s="28">
        <v>1</v>
      </c>
      <c r="D55" s="29">
        <v>0.20576131687242799</v>
      </c>
    </row>
    <row r="56" spans="2:4" ht="18" customHeight="1">
      <c r="B56" s="33" t="s">
        <v>65</v>
      </c>
      <c r="C56" s="28">
        <v>3</v>
      </c>
      <c r="D56" s="29">
        <v>0.61728395061728392</v>
      </c>
    </row>
    <row r="57" spans="2:4" ht="18" customHeight="1">
      <c r="B57" s="33" t="s">
        <v>1</v>
      </c>
      <c r="C57" s="28">
        <v>40</v>
      </c>
      <c r="D57" s="29">
        <v>8.2304526748971192</v>
      </c>
    </row>
    <row r="58" spans="2:4" ht="18" customHeight="1">
      <c r="B58" s="55" t="s">
        <v>2</v>
      </c>
      <c r="C58" s="30">
        <v>486</v>
      </c>
      <c r="D58" s="31">
        <v>100</v>
      </c>
    </row>
    <row r="59" spans="2:4" ht="18" customHeight="1">
      <c r="B59" s="56"/>
      <c r="C59" s="53"/>
      <c r="D59" s="32"/>
    </row>
    <row r="60" spans="2:4" ht="18" customHeight="1">
      <c r="B60" s="56"/>
      <c r="C60" s="53"/>
      <c r="D60" s="32"/>
    </row>
    <row r="61" spans="2:4" ht="18" customHeight="1">
      <c r="B61" s="33" t="s">
        <v>74</v>
      </c>
    </row>
    <row r="62" spans="2:4" ht="18" customHeight="1">
      <c r="B62" s="55"/>
      <c r="C62" s="58" t="s">
        <v>0</v>
      </c>
      <c r="D62" s="57" t="s">
        <v>151</v>
      </c>
    </row>
    <row r="63" spans="2:4" ht="18" customHeight="1">
      <c r="B63" s="33" t="s">
        <v>75</v>
      </c>
      <c r="C63" s="28">
        <v>36</v>
      </c>
      <c r="D63" s="29">
        <v>7.4074074074074066</v>
      </c>
    </row>
    <row r="64" spans="2:4" ht="18" customHeight="1">
      <c r="B64" s="33" t="s">
        <v>76</v>
      </c>
      <c r="C64" s="28">
        <v>373</v>
      </c>
      <c r="D64" s="29">
        <v>76.748971193415642</v>
      </c>
    </row>
    <row r="65" spans="2:4" ht="18" customHeight="1">
      <c r="B65" s="33" t="s">
        <v>77</v>
      </c>
      <c r="C65" s="28">
        <v>12</v>
      </c>
      <c r="D65" s="29">
        <v>2.4691358024691357</v>
      </c>
    </row>
    <row r="66" spans="2:4" ht="18" customHeight="1">
      <c r="B66" s="33" t="s">
        <v>78</v>
      </c>
      <c r="C66" s="28">
        <v>23</v>
      </c>
      <c r="D66" s="29">
        <v>4.7325102880658436</v>
      </c>
    </row>
    <row r="67" spans="2:4" ht="18" customHeight="1">
      <c r="B67" s="33" t="s">
        <v>1</v>
      </c>
      <c r="C67" s="28">
        <v>42</v>
      </c>
      <c r="D67" s="29">
        <v>8.6419753086419746</v>
      </c>
    </row>
    <row r="68" spans="2:4" ht="18" customHeight="1">
      <c r="B68" s="55" t="s">
        <v>2</v>
      </c>
      <c r="C68" s="30">
        <v>486</v>
      </c>
      <c r="D68" s="31">
        <v>100</v>
      </c>
    </row>
    <row r="69" spans="2:4" ht="18" customHeight="1"/>
    <row r="70" spans="2:4" ht="18" customHeight="1">
      <c r="B70" s="27"/>
    </row>
    <row r="71" spans="2:4" ht="18" customHeight="1">
      <c r="B71" s="27"/>
    </row>
    <row r="72" spans="2:4" ht="18" customHeight="1"/>
    <row r="73" spans="2:4" ht="18" customHeight="1"/>
    <row r="74" spans="2:4" ht="18" customHeight="1"/>
    <row r="75" spans="2:4" ht="18" customHeight="1"/>
    <row r="76" spans="2:4" ht="18" customHeight="1"/>
    <row r="77" spans="2:4" ht="18" customHeight="1"/>
    <row r="78" spans="2:4" ht="18" customHeight="1"/>
    <row r="79" spans="2:4" ht="18" customHeight="1"/>
    <row r="80" spans="2:4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phoneticPr fontId="3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肢体不自由者・難聴者・中途失調者・盲人・盲ろう者編　
　単純集計表（世帯員票）</oddHeader>
    <oddFooter>&amp;C&amp;P　/　2　(&amp;"HG丸ｺﾞｼｯｸM-PRO,標準"表紙&amp;"-,標準")</oddFooter>
  </headerFooter>
  <rowBreaks count="2" manualBreakCount="2">
    <brk id="37" max="4" man="1"/>
    <brk id="70" max="4" man="1"/>
  </rowBreaks>
  <colBreaks count="1" manualBreakCount="1">
    <brk id="5" min="2" max="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J300"/>
  <sheetViews>
    <sheetView zoomScale="85" zoomScaleNormal="85" workbookViewId="0"/>
  </sheetViews>
  <sheetFormatPr defaultRowHeight="13.5"/>
  <cols>
    <col min="1" max="1" width="26.625" style="33" customWidth="1"/>
    <col min="4" max="4" width="4.625" customWidth="1"/>
    <col min="5" max="5" width="26.625" style="33" customWidth="1"/>
  </cols>
  <sheetData>
    <row r="1" spans="1:10" ht="18" customHeight="1">
      <c r="A1" s="59" t="s">
        <v>112</v>
      </c>
      <c r="B1" s="38"/>
      <c r="C1" s="38"/>
      <c r="D1" s="38"/>
      <c r="E1" s="59"/>
      <c r="F1" s="38"/>
      <c r="G1" s="38"/>
      <c r="H1" s="38"/>
      <c r="I1" s="38"/>
      <c r="J1" s="38"/>
    </row>
    <row r="2" spans="1:10" ht="18" customHeight="1">
      <c r="A2" s="59"/>
      <c r="B2" s="38"/>
      <c r="C2" s="38"/>
      <c r="D2" s="38"/>
      <c r="E2" s="59"/>
      <c r="F2" s="38"/>
      <c r="G2" s="38"/>
      <c r="H2" s="38"/>
      <c r="I2" s="38"/>
      <c r="J2" s="38"/>
    </row>
    <row r="3" spans="1:10" ht="18" customHeight="1">
      <c r="A3" s="59" t="s">
        <v>113</v>
      </c>
      <c r="B3" s="38"/>
      <c r="C3" s="38"/>
      <c r="D3" s="38"/>
      <c r="E3" s="59"/>
      <c r="F3" s="38"/>
      <c r="G3" s="38"/>
      <c r="H3" s="38"/>
      <c r="J3" s="38"/>
    </row>
    <row r="4" spans="1:10" ht="18" customHeight="1">
      <c r="A4" s="59"/>
      <c r="B4" s="38"/>
      <c r="C4" s="38"/>
      <c r="D4" s="38"/>
      <c r="E4" s="59"/>
      <c r="F4" s="38"/>
      <c r="G4" s="38"/>
      <c r="H4" s="38"/>
      <c r="J4" s="40"/>
    </row>
    <row r="5" spans="1:10" ht="18" customHeight="1">
      <c r="A5" s="59" t="s">
        <v>81</v>
      </c>
      <c r="B5" s="38"/>
      <c r="C5" s="38"/>
      <c r="D5" s="38"/>
      <c r="E5" s="59" t="s">
        <v>93</v>
      </c>
      <c r="F5" s="38"/>
      <c r="G5" s="38"/>
      <c r="H5" s="38"/>
      <c r="J5" s="42"/>
    </row>
    <row r="6" spans="1:10" s="33" customFormat="1" ht="18" customHeight="1">
      <c r="A6" s="60" t="s">
        <v>82</v>
      </c>
      <c r="B6" s="66" t="s">
        <v>83</v>
      </c>
      <c r="C6" s="67" t="s">
        <v>84</v>
      </c>
      <c r="D6" s="59"/>
      <c r="E6" s="60" t="s">
        <v>82</v>
      </c>
      <c r="F6" s="66" t="s">
        <v>83</v>
      </c>
      <c r="G6" s="67" t="s">
        <v>84</v>
      </c>
      <c r="H6" s="59"/>
      <c r="J6" s="68"/>
    </row>
    <row r="7" spans="1:10" ht="18" customHeight="1">
      <c r="A7" s="59" t="s">
        <v>114</v>
      </c>
      <c r="B7" s="41">
        <v>373</v>
      </c>
      <c r="C7" s="42">
        <f>B7/B$14*100</f>
        <v>78.197064989517813</v>
      </c>
      <c r="D7" s="38"/>
      <c r="E7" s="59" t="s">
        <v>114</v>
      </c>
      <c r="F7" s="41">
        <v>97</v>
      </c>
      <c r="G7" s="42">
        <f>F7/F$18*100</f>
        <v>20.335429769392032</v>
      </c>
      <c r="H7" s="38"/>
      <c r="J7" s="42"/>
    </row>
    <row r="8" spans="1:10" ht="18" customHeight="1">
      <c r="A8" s="59" t="s">
        <v>152</v>
      </c>
      <c r="B8" s="41">
        <v>2</v>
      </c>
      <c r="C8" s="42">
        <f t="shared" ref="C8:C14" si="0">B8/B$14*100</f>
        <v>0.41928721174004197</v>
      </c>
      <c r="D8" s="38"/>
      <c r="E8" s="59" t="s">
        <v>152</v>
      </c>
      <c r="F8" s="41">
        <v>16</v>
      </c>
      <c r="G8" s="42">
        <f t="shared" ref="G8:G18" si="1">F8/F$18*100</f>
        <v>3.3542976939203357</v>
      </c>
      <c r="H8" s="38"/>
      <c r="J8" s="42"/>
    </row>
    <row r="9" spans="1:10" ht="18" customHeight="1">
      <c r="A9" s="59" t="s">
        <v>153</v>
      </c>
      <c r="B9" s="41">
        <v>2</v>
      </c>
      <c r="C9" s="42">
        <f t="shared" si="0"/>
        <v>0.41928721174004197</v>
      </c>
      <c r="D9" s="38"/>
      <c r="E9" s="59" t="s">
        <v>153</v>
      </c>
      <c r="F9" s="41">
        <v>43</v>
      </c>
      <c r="G9" s="42">
        <f t="shared" si="1"/>
        <v>9.0146750524109009</v>
      </c>
      <c r="H9" s="38"/>
      <c r="J9" s="42"/>
    </row>
    <row r="10" spans="1:10" ht="18" customHeight="1">
      <c r="A10" s="59" t="s">
        <v>154</v>
      </c>
      <c r="B10" s="41">
        <v>2</v>
      </c>
      <c r="C10" s="42">
        <f t="shared" si="0"/>
        <v>0.41928721174004197</v>
      </c>
      <c r="D10" s="38"/>
      <c r="E10" s="59" t="s">
        <v>154</v>
      </c>
      <c r="F10" s="41">
        <v>64</v>
      </c>
      <c r="G10" s="42">
        <f t="shared" si="1"/>
        <v>13.417190775681343</v>
      </c>
      <c r="H10" s="38"/>
      <c r="J10" s="42"/>
    </row>
    <row r="11" spans="1:10" ht="18" customHeight="1">
      <c r="A11" s="59" t="s">
        <v>155</v>
      </c>
      <c r="B11" s="41">
        <v>1</v>
      </c>
      <c r="C11" s="42">
        <f t="shared" si="0"/>
        <v>0.20964360587002098</v>
      </c>
      <c r="D11" s="38"/>
      <c r="E11" s="59" t="s">
        <v>155</v>
      </c>
      <c r="F11" s="41">
        <v>11</v>
      </c>
      <c r="G11" s="42">
        <f t="shared" si="1"/>
        <v>2.3060796645702304</v>
      </c>
      <c r="H11" s="38"/>
      <c r="J11" s="42"/>
    </row>
    <row r="12" spans="1:10" ht="18" customHeight="1">
      <c r="A12" s="59" t="s">
        <v>156</v>
      </c>
      <c r="B12" s="41">
        <v>2</v>
      </c>
      <c r="C12" s="42">
        <f t="shared" si="0"/>
        <v>0.41928721174004197</v>
      </c>
      <c r="D12" s="38"/>
      <c r="E12" s="59" t="s">
        <v>157</v>
      </c>
      <c r="F12" s="41">
        <v>41</v>
      </c>
      <c r="G12" s="42">
        <f t="shared" si="1"/>
        <v>8.5953878406708597</v>
      </c>
      <c r="H12" s="38"/>
      <c r="J12" s="42"/>
    </row>
    <row r="13" spans="1:10" ht="18" customHeight="1">
      <c r="A13" s="59" t="s">
        <v>85</v>
      </c>
      <c r="B13" s="41">
        <v>95</v>
      </c>
      <c r="C13" s="42">
        <f t="shared" si="0"/>
        <v>19.916142557651991</v>
      </c>
      <c r="D13" s="38"/>
      <c r="E13" s="59" t="s">
        <v>158</v>
      </c>
      <c r="F13" s="41">
        <v>8</v>
      </c>
      <c r="G13" s="42">
        <f t="shared" si="1"/>
        <v>1.6771488469601679</v>
      </c>
      <c r="H13" s="38"/>
      <c r="J13" s="42"/>
    </row>
    <row r="14" spans="1:10" ht="18" customHeight="1">
      <c r="A14" s="60" t="s">
        <v>86</v>
      </c>
      <c r="B14" s="43">
        <f>SUM(B7:B13)</f>
        <v>477</v>
      </c>
      <c r="C14" s="88">
        <f t="shared" si="0"/>
        <v>100</v>
      </c>
      <c r="D14" s="38"/>
      <c r="E14" s="59" t="s">
        <v>159</v>
      </c>
      <c r="F14" s="41">
        <v>11</v>
      </c>
      <c r="G14" s="42">
        <f t="shared" si="1"/>
        <v>2.3060796645702304</v>
      </c>
      <c r="H14" s="38"/>
      <c r="J14" s="42"/>
    </row>
    <row r="15" spans="1:10" ht="18" customHeight="1">
      <c r="A15" s="59"/>
      <c r="B15" s="38"/>
      <c r="C15" s="38"/>
      <c r="D15" s="38"/>
      <c r="E15" s="59" t="s">
        <v>160</v>
      </c>
      <c r="F15" s="41">
        <v>0</v>
      </c>
      <c r="G15" s="42">
        <f t="shared" si="1"/>
        <v>0</v>
      </c>
      <c r="H15" s="38"/>
      <c r="J15" s="42"/>
    </row>
    <row r="16" spans="1:10" ht="18" customHeight="1">
      <c r="A16" s="60"/>
      <c r="B16" s="69" t="s">
        <v>87</v>
      </c>
      <c r="C16" s="38"/>
      <c r="D16" s="38"/>
      <c r="E16" s="59" t="s">
        <v>161</v>
      </c>
      <c r="F16" s="41">
        <v>2</v>
      </c>
      <c r="G16" s="42">
        <f t="shared" si="1"/>
        <v>0.41928721174004197</v>
      </c>
      <c r="H16" s="38"/>
      <c r="J16" s="42"/>
    </row>
    <row r="17" spans="1:10" ht="18" customHeight="1">
      <c r="A17" s="59" t="s">
        <v>88</v>
      </c>
      <c r="B17" s="46">
        <v>1.4</v>
      </c>
      <c r="C17" s="38"/>
      <c r="D17" s="38"/>
      <c r="E17" s="59" t="s">
        <v>85</v>
      </c>
      <c r="F17" s="41">
        <v>184</v>
      </c>
      <c r="G17" s="42">
        <f t="shared" si="1"/>
        <v>38.574423480083858</v>
      </c>
      <c r="H17" s="38"/>
      <c r="J17" s="42"/>
    </row>
    <row r="18" spans="1:10" ht="18" customHeight="1">
      <c r="A18" s="59" t="s">
        <v>89</v>
      </c>
      <c r="B18" s="46">
        <v>11</v>
      </c>
      <c r="C18" s="38"/>
      <c r="D18" s="38"/>
      <c r="E18" s="60" t="s">
        <v>86</v>
      </c>
      <c r="F18" s="43">
        <f>SUM(F7:F17)</f>
        <v>477</v>
      </c>
      <c r="G18" s="88">
        <f t="shared" si="1"/>
        <v>100</v>
      </c>
      <c r="H18" s="38"/>
      <c r="J18" s="42"/>
    </row>
    <row r="19" spans="1:10" ht="18" customHeight="1">
      <c r="A19" s="59" t="s">
        <v>91</v>
      </c>
      <c r="B19" s="46">
        <v>61.1</v>
      </c>
      <c r="C19" s="38"/>
      <c r="D19" s="38"/>
      <c r="E19" s="59"/>
      <c r="F19" s="38"/>
      <c r="G19" s="38"/>
      <c r="H19" s="38"/>
      <c r="J19" s="42"/>
    </row>
    <row r="20" spans="1:10" ht="18" customHeight="1">
      <c r="A20" s="61" t="s">
        <v>92</v>
      </c>
      <c r="B20" s="47">
        <v>38.700000000000003</v>
      </c>
      <c r="C20" s="38"/>
      <c r="D20" s="38"/>
      <c r="E20" s="60"/>
      <c r="F20" s="69" t="s">
        <v>87</v>
      </c>
      <c r="G20" s="38"/>
      <c r="H20" s="38"/>
      <c r="J20" s="38"/>
    </row>
    <row r="21" spans="1:10" ht="18" customHeight="1">
      <c r="A21" s="59"/>
      <c r="B21" s="38"/>
      <c r="C21" s="38"/>
      <c r="D21" s="38"/>
      <c r="E21" s="59" t="s">
        <v>88</v>
      </c>
      <c r="F21" s="46">
        <v>51.7</v>
      </c>
      <c r="G21" s="38"/>
      <c r="H21" s="38"/>
      <c r="J21" s="38"/>
    </row>
    <row r="22" spans="1:10" ht="18" customHeight="1">
      <c r="A22" s="59"/>
      <c r="B22" s="38"/>
      <c r="C22" s="38"/>
      <c r="D22" s="38"/>
      <c r="E22" s="59" t="s">
        <v>89</v>
      </c>
      <c r="F22" s="46">
        <v>54.5</v>
      </c>
      <c r="G22" s="38"/>
      <c r="H22" s="38"/>
      <c r="J22" s="38"/>
    </row>
    <row r="23" spans="1:10" ht="18" customHeight="1">
      <c r="D23" s="38"/>
      <c r="E23" s="59" t="s">
        <v>91</v>
      </c>
      <c r="F23" s="46">
        <v>77.2</v>
      </c>
      <c r="G23" s="38"/>
      <c r="H23" s="38"/>
      <c r="J23" s="38"/>
    </row>
    <row r="24" spans="1:10" ht="18" customHeight="1">
      <c r="D24" s="38"/>
      <c r="E24" s="61" t="s">
        <v>92</v>
      </c>
      <c r="F24" s="47">
        <v>49.7</v>
      </c>
      <c r="G24" s="38"/>
      <c r="H24" s="38"/>
      <c r="J24" s="38"/>
    </row>
    <row r="25" spans="1:10" ht="18" customHeight="1">
      <c r="D25" s="38"/>
      <c r="E25" s="59"/>
      <c r="F25" s="38"/>
      <c r="G25" s="38"/>
      <c r="H25" s="38"/>
      <c r="I25" s="38"/>
      <c r="J25" s="38"/>
    </row>
    <row r="26" spans="1:10" ht="18" customHeight="1">
      <c r="D26" s="38"/>
      <c r="E26" s="59"/>
      <c r="F26" s="38"/>
      <c r="G26" s="38"/>
      <c r="H26" s="38"/>
      <c r="I26" s="38"/>
      <c r="J26" s="38"/>
    </row>
    <row r="27" spans="1:10" ht="18" customHeight="1">
      <c r="A27" s="59" t="s">
        <v>115</v>
      </c>
      <c r="B27" s="38"/>
      <c r="C27" s="38"/>
      <c r="D27" s="38"/>
      <c r="E27" s="59"/>
      <c r="F27" s="38"/>
      <c r="G27" s="38"/>
      <c r="H27" s="38"/>
      <c r="I27" s="38"/>
      <c r="J27" s="38"/>
    </row>
    <row r="28" spans="1:10" ht="18" customHeight="1">
      <c r="A28" s="59"/>
      <c r="B28" s="38"/>
      <c r="C28" s="38"/>
      <c r="D28" s="38"/>
      <c r="E28" s="59"/>
      <c r="F28" s="38"/>
      <c r="G28" s="38"/>
      <c r="H28" s="38"/>
      <c r="I28" s="38"/>
      <c r="J28" s="38"/>
    </row>
    <row r="29" spans="1:10" ht="18" customHeight="1">
      <c r="A29" s="59" t="s">
        <v>81</v>
      </c>
      <c r="B29" s="38"/>
      <c r="C29" s="38"/>
      <c r="D29" s="38"/>
      <c r="E29" s="59" t="s">
        <v>93</v>
      </c>
      <c r="F29" s="38"/>
      <c r="G29" s="38"/>
      <c r="H29" s="38"/>
      <c r="I29" s="38"/>
      <c r="J29" s="38"/>
    </row>
    <row r="30" spans="1:10" s="33" customFormat="1" ht="18" customHeight="1">
      <c r="A30" s="60" t="s">
        <v>82</v>
      </c>
      <c r="B30" s="66" t="s">
        <v>83</v>
      </c>
      <c r="C30" s="67" t="s">
        <v>84</v>
      </c>
      <c r="D30" s="70"/>
      <c r="E30" s="60" t="s">
        <v>82</v>
      </c>
      <c r="F30" s="66" t="s">
        <v>83</v>
      </c>
      <c r="G30" s="67" t="s">
        <v>84</v>
      </c>
      <c r="H30" s="70"/>
      <c r="I30" s="59"/>
      <c r="J30" s="59"/>
    </row>
    <row r="31" spans="1:10" ht="18" customHeight="1">
      <c r="A31" s="59" t="s">
        <v>114</v>
      </c>
      <c r="B31" s="41">
        <v>220</v>
      </c>
      <c r="C31" s="42">
        <f>B31/B$44*100</f>
        <v>46.121593291404608</v>
      </c>
      <c r="D31" s="42"/>
      <c r="E31" s="59" t="s">
        <v>114</v>
      </c>
      <c r="F31" s="41">
        <v>181</v>
      </c>
      <c r="G31" s="42">
        <f>F31/F$44*100</f>
        <v>37.945492662473796</v>
      </c>
      <c r="H31" s="42"/>
      <c r="I31" s="38"/>
      <c r="J31" s="38"/>
    </row>
    <row r="32" spans="1:10" ht="18" customHeight="1">
      <c r="A32" s="59" t="s">
        <v>152</v>
      </c>
      <c r="B32" s="41">
        <v>0</v>
      </c>
      <c r="C32" s="42">
        <f t="shared" ref="C32:C44" si="2">B32/B$44*100</f>
        <v>0</v>
      </c>
      <c r="D32" s="42"/>
      <c r="E32" s="59" t="s">
        <v>152</v>
      </c>
      <c r="F32" s="41">
        <v>4</v>
      </c>
      <c r="G32" s="42">
        <f t="shared" ref="G32:G44" si="3">F32/F$44*100</f>
        <v>0.83857442348008393</v>
      </c>
      <c r="H32" s="42"/>
      <c r="I32" s="38"/>
      <c r="J32" s="38"/>
    </row>
    <row r="33" spans="1:10" ht="18" customHeight="1">
      <c r="A33" s="59" t="s">
        <v>153</v>
      </c>
      <c r="B33" s="41">
        <v>21</v>
      </c>
      <c r="C33" s="42">
        <f t="shared" si="2"/>
        <v>4.4025157232704402</v>
      </c>
      <c r="D33" s="42"/>
      <c r="E33" s="59" t="s">
        <v>153</v>
      </c>
      <c r="F33" s="41">
        <v>19</v>
      </c>
      <c r="G33" s="42">
        <f t="shared" si="3"/>
        <v>3.9832285115303985</v>
      </c>
      <c r="H33" s="42"/>
      <c r="I33" s="38"/>
      <c r="J33" s="38"/>
    </row>
    <row r="34" spans="1:10" ht="18" customHeight="1">
      <c r="A34" s="59" t="s">
        <v>154</v>
      </c>
      <c r="B34" s="41">
        <v>69</v>
      </c>
      <c r="C34" s="42">
        <f t="shared" si="2"/>
        <v>14.465408805031446</v>
      </c>
      <c r="D34" s="42"/>
      <c r="E34" s="59" t="s">
        <v>154</v>
      </c>
      <c r="F34" s="41">
        <v>46</v>
      </c>
      <c r="G34" s="42">
        <f t="shared" si="3"/>
        <v>9.6436058700209646</v>
      </c>
      <c r="H34" s="42"/>
      <c r="I34" s="38"/>
      <c r="J34" s="38"/>
    </row>
    <row r="35" spans="1:10" ht="18" customHeight="1">
      <c r="A35" s="59" t="s">
        <v>155</v>
      </c>
      <c r="B35" s="41">
        <v>11</v>
      </c>
      <c r="C35" s="42">
        <f t="shared" si="2"/>
        <v>2.3060796645702304</v>
      </c>
      <c r="D35" s="42"/>
      <c r="E35" s="59" t="s">
        <v>155</v>
      </c>
      <c r="F35" s="41">
        <v>8</v>
      </c>
      <c r="G35" s="42">
        <f t="shared" si="3"/>
        <v>1.6771488469601679</v>
      </c>
      <c r="H35" s="42"/>
      <c r="I35" s="38"/>
      <c r="J35" s="38"/>
    </row>
    <row r="36" spans="1:10" ht="18" customHeight="1">
      <c r="A36" s="59" t="s">
        <v>157</v>
      </c>
      <c r="B36" s="41">
        <v>52</v>
      </c>
      <c r="C36" s="42">
        <f t="shared" si="2"/>
        <v>10.90146750524109</v>
      </c>
      <c r="D36" s="42"/>
      <c r="E36" s="59" t="s">
        <v>157</v>
      </c>
      <c r="F36" s="41">
        <v>20</v>
      </c>
      <c r="G36" s="42">
        <f t="shared" si="3"/>
        <v>4.1928721174004195</v>
      </c>
      <c r="H36" s="42"/>
      <c r="I36" s="38"/>
      <c r="J36" s="38"/>
    </row>
    <row r="37" spans="1:10" ht="18" customHeight="1">
      <c r="A37" s="59" t="s">
        <v>158</v>
      </c>
      <c r="B37" s="41">
        <v>1</v>
      </c>
      <c r="C37" s="42">
        <f t="shared" si="2"/>
        <v>0.20964360587002098</v>
      </c>
      <c r="D37" s="42"/>
      <c r="E37" s="59" t="s">
        <v>158</v>
      </c>
      <c r="F37" s="41">
        <v>2</v>
      </c>
      <c r="G37" s="42">
        <f t="shared" si="3"/>
        <v>0.41928721174004197</v>
      </c>
      <c r="H37" s="42"/>
      <c r="I37" s="38"/>
      <c r="J37" s="38"/>
    </row>
    <row r="38" spans="1:10" ht="18" customHeight="1">
      <c r="A38" s="59" t="s">
        <v>159</v>
      </c>
      <c r="B38" s="41">
        <v>7</v>
      </c>
      <c r="C38" s="42">
        <f t="shared" si="2"/>
        <v>1.4675052410901468</v>
      </c>
      <c r="D38" s="42"/>
      <c r="E38" s="59" t="s">
        <v>159</v>
      </c>
      <c r="F38" s="41">
        <v>2</v>
      </c>
      <c r="G38" s="42">
        <f t="shared" si="3"/>
        <v>0.41928721174004197</v>
      </c>
      <c r="H38" s="42"/>
      <c r="I38" s="38"/>
      <c r="J38" s="38"/>
    </row>
    <row r="39" spans="1:10" ht="18" customHeight="1">
      <c r="A39" s="59" t="s">
        <v>160</v>
      </c>
      <c r="B39" s="41">
        <v>1</v>
      </c>
      <c r="C39" s="42">
        <f t="shared" si="2"/>
        <v>0.20964360587002098</v>
      </c>
      <c r="D39" s="42"/>
      <c r="E39" s="59" t="s">
        <v>160</v>
      </c>
      <c r="F39" s="41">
        <v>0</v>
      </c>
      <c r="G39" s="42">
        <f t="shared" si="3"/>
        <v>0</v>
      </c>
      <c r="H39" s="42"/>
      <c r="I39" s="38"/>
      <c r="J39" s="38"/>
    </row>
    <row r="40" spans="1:10" ht="18" customHeight="1">
      <c r="A40" s="59" t="s">
        <v>162</v>
      </c>
      <c r="B40" s="41">
        <v>7</v>
      </c>
      <c r="C40" s="42">
        <f t="shared" si="2"/>
        <v>1.4675052410901468</v>
      </c>
      <c r="D40" s="42"/>
      <c r="E40" s="59" t="s">
        <v>162</v>
      </c>
      <c r="F40" s="41">
        <v>1</v>
      </c>
      <c r="G40" s="42">
        <f t="shared" si="3"/>
        <v>0.20964360587002098</v>
      </c>
      <c r="H40" s="42"/>
      <c r="I40" s="38"/>
      <c r="J40" s="38"/>
    </row>
    <row r="41" spans="1:10" ht="18" customHeight="1">
      <c r="A41" s="59" t="s">
        <v>163</v>
      </c>
      <c r="B41" s="41">
        <v>0</v>
      </c>
      <c r="C41" s="42">
        <f t="shared" si="2"/>
        <v>0</v>
      </c>
      <c r="D41" s="42"/>
      <c r="E41" s="59" t="s">
        <v>163</v>
      </c>
      <c r="F41" s="41">
        <v>0</v>
      </c>
      <c r="G41" s="42">
        <f t="shared" si="3"/>
        <v>0</v>
      </c>
      <c r="H41" s="42"/>
      <c r="I41" s="38"/>
      <c r="J41" s="38"/>
    </row>
    <row r="42" spans="1:10" ht="18" customHeight="1">
      <c r="A42" s="59" t="s">
        <v>164</v>
      </c>
      <c r="B42" s="41">
        <v>3</v>
      </c>
      <c r="C42" s="42">
        <f t="shared" si="2"/>
        <v>0.62893081761006298</v>
      </c>
      <c r="D42" s="42"/>
      <c r="E42" s="59" t="s">
        <v>164</v>
      </c>
      <c r="F42" s="41">
        <v>2</v>
      </c>
      <c r="G42" s="42">
        <f t="shared" si="3"/>
        <v>0.41928721174004197</v>
      </c>
      <c r="H42" s="42"/>
      <c r="I42" s="38"/>
      <c r="J42" s="38"/>
    </row>
    <row r="43" spans="1:10" ht="18" customHeight="1">
      <c r="A43" s="59" t="s">
        <v>85</v>
      </c>
      <c r="B43" s="41">
        <v>85</v>
      </c>
      <c r="C43" s="42">
        <f t="shared" si="2"/>
        <v>17.819706498951781</v>
      </c>
      <c r="D43" s="42"/>
      <c r="E43" s="59" t="s">
        <v>85</v>
      </c>
      <c r="F43" s="41">
        <v>192</v>
      </c>
      <c r="G43" s="42">
        <f t="shared" si="3"/>
        <v>40.25157232704403</v>
      </c>
      <c r="H43" s="42"/>
      <c r="I43" s="38"/>
      <c r="J43" s="38"/>
    </row>
    <row r="44" spans="1:10" ht="18" customHeight="1">
      <c r="A44" s="60" t="s">
        <v>86</v>
      </c>
      <c r="B44" s="43">
        <f>SUM(B31:B43)</f>
        <v>477</v>
      </c>
      <c r="C44" s="88">
        <f t="shared" si="2"/>
        <v>100</v>
      </c>
      <c r="D44" s="42"/>
      <c r="E44" s="60" t="s">
        <v>86</v>
      </c>
      <c r="F44" s="43">
        <f>SUM(F31:F43)</f>
        <v>477</v>
      </c>
      <c r="G44" s="88">
        <f t="shared" si="3"/>
        <v>100</v>
      </c>
      <c r="H44" s="42"/>
      <c r="I44" s="38"/>
      <c r="J44" s="38"/>
    </row>
    <row r="45" spans="1:10" ht="18" customHeight="1">
      <c r="A45" s="59"/>
      <c r="B45" s="38"/>
      <c r="C45" s="38"/>
      <c r="D45" s="38"/>
      <c r="E45" s="59"/>
      <c r="F45" s="38"/>
      <c r="G45" s="38"/>
      <c r="H45" s="38"/>
      <c r="I45" s="38"/>
      <c r="J45" s="38"/>
    </row>
    <row r="46" spans="1:10" s="33" customFormat="1" ht="18" customHeight="1">
      <c r="A46" s="60"/>
      <c r="B46" s="69" t="s">
        <v>87</v>
      </c>
      <c r="C46" s="59"/>
      <c r="D46" s="59"/>
      <c r="E46" s="60"/>
      <c r="F46" s="69" t="s">
        <v>87</v>
      </c>
      <c r="G46" s="59"/>
      <c r="H46" s="59"/>
      <c r="I46" s="59"/>
      <c r="J46" s="59"/>
    </row>
    <row r="47" spans="1:10" ht="18" customHeight="1">
      <c r="A47" s="59" t="s">
        <v>88</v>
      </c>
      <c r="B47" s="46">
        <v>42.2</v>
      </c>
      <c r="C47" s="38"/>
      <c r="D47" s="38"/>
      <c r="E47" s="59" t="s">
        <v>88</v>
      </c>
      <c r="F47" s="46">
        <v>29.6</v>
      </c>
      <c r="G47" s="38"/>
      <c r="H47" s="38"/>
      <c r="I47" s="38"/>
      <c r="J47" s="38"/>
    </row>
    <row r="48" spans="1:10" ht="18" customHeight="1">
      <c r="A48" s="59" t="s">
        <v>89</v>
      </c>
      <c r="B48" s="46">
        <v>63.2</v>
      </c>
      <c r="C48" s="38"/>
      <c r="D48" s="38"/>
      <c r="E48" s="59" t="s">
        <v>89</v>
      </c>
      <c r="F48" s="46">
        <v>57</v>
      </c>
      <c r="G48" s="38"/>
      <c r="H48" s="38"/>
      <c r="I48" s="38"/>
      <c r="J48" s="38"/>
    </row>
    <row r="49" spans="1:10" ht="18" customHeight="1">
      <c r="A49" s="59" t="s">
        <v>91</v>
      </c>
      <c r="B49" s="46">
        <v>96.1</v>
      </c>
      <c r="C49" s="38"/>
      <c r="D49" s="38"/>
      <c r="E49" s="59" t="s">
        <v>91</v>
      </c>
      <c r="F49" s="46">
        <v>81.2</v>
      </c>
      <c r="G49" s="38"/>
      <c r="H49" s="38"/>
      <c r="I49" s="38"/>
      <c r="J49" s="38"/>
    </row>
    <row r="50" spans="1:10" ht="18" customHeight="1">
      <c r="A50" s="61" t="s">
        <v>92</v>
      </c>
      <c r="B50" s="47">
        <v>62.6</v>
      </c>
      <c r="C50" s="38"/>
      <c r="D50" s="38"/>
      <c r="E50" s="61" t="s">
        <v>92</v>
      </c>
      <c r="F50" s="47">
        <v>68.7</v>
      </c>
      <c r="G50" s="38"/>
      <c r="H50" s="38"/>
      <c r="I50" s="38"/>
      <c r="J50" s="38"/>
    </row>
    <row r="51" spans="1:10" ht="18" customHeight="1">
      <c r="A51" s="59"/>
      <c r="B51" s="38"/>
      <c r="C51" s="38"/>
      <c r="D51" s="38"/>
      <c r="E51" s="59"/>
      <c r="F51" s="38"/>
      <c r="G51" s="38"/>
      <c r="H51" s="38"/>
      <c r="I51" s="38"/>
      <c r="J51" s="38"/>
    </row>
    <row r="52" spans="1:10" ht="18" customHeight="1">
      <c r="A52" s="59"/>
      <c r="B52" s="38"/>
      <c r="C52" s="38"/>
      <c r="D52" s="38"/>
      <c r="E52" s="59"/>
      <c r="F52" s="38"/>
      <c r="G52" s="38"/>
      <c r="H52" s="38"/>
      <c r="I52" s="38"/>
      <c r="J52" s="38"/>
    </row>
    <row r="53" spans="1:10" ht="18" customHeight="1">
      <c r="A53" s="59" t="s">
        <v>95</v>
      </c>
      <c r="B53" s="38"/>
      <c r="C53" s="38"/>
      <c r="D53" s="38"/>
      <c r="E53" s="59"/>
      <c r="F53" s="38"/>
      <c r="G53" s="38"/>
      <c r="H53" s="38"/>
      <c r="I53" s="38"/>
      <c r="J53" s="38"/>
    </row>
    <row r="54" spans="1:10" ht="18" customHeight="1">
      <c r="A54" s="59"/>
      <c r="B54" s="38"/>
      <c r="C54" s="38"/>
      <c r="D54" s="38"/>
      <c r="E54" s="59"/>
      <c r="F54" s="38"/>
      <c r="G54" s="38"/>
      <c r="H54" s="38"/>
      <c r="J54" s="38"/>
    </row>
    <row r="55" spans="1:10" ht="18" customHeight="1">
      <c r="A55" s="59" t="s">
        <v>81</v>
      </c>
      <c r="B55" s="38"/>
      <c r="C55" s="38"/>
      <c r="D55" s="38"/>
      <c r="E55" s="59" t="s">
        <v>93</v>
      </c>
      <c r="F55" s="38"/>
      <c r="G55" s="38"/>
      <c r="H55" s="38"/>
      <c r="J55" s="38"/>
    </row>
    <row r="56" spans="1:10" s="33" customFormat="1" ht="18" customHeight="1">
      <c r="A56" s="60" t="s">
        <v>82</v>
      </c>
      <c r="B56" s="66" t="s">
        <v>83</v>
      </c>
      <c r="C56" s="67" t="s">
        <v>84</v>
      </c>
      <c r="D56" s="59"/>
      <c r="E56" s="60" t="s">
        <v>82</v>
      </c>
      <c r="F56" s="66" t="s">
        <v>83</v>
      </c>
      <c r="G56" s="67" t="s">
        <v>84</v>
      </c>
      <c r="H56" s="59"/>
      <c r="J56" s="70"/>
    </row>
    <row r="57" spans="1:10" ht="18" customHeight="1">
      <c r="A57" s="59" t="s">
        <v>114</v>
      </c>
      <c r="B57" s="41">
        <v>350</v>
      </c>
      <c r="C57" s="42">
        <f>B57/B$70*100</f>
        <v>73.375262054507346</v>
      </c>
      <c r="D57" s="38"/>
      <c r="E57" s="59" t="s">
        <v>114</v>
      </c>
      <c r="F57" s="41">
        <v>60</v>
      </c>
      <c r="G57" s="42">
        <f>F57/F$70*100</f>
        <v>12.578616352201259</v>
      </c>
      <c r="H57" s="38"/>
      <c r="J57" s="42"/>
    </row>
    <row r="58" spans="1:10" ht="18" customHeight="1">
      <c r="A58" s="59" t="s">
        <v>165</v>
      </c>
      <c r="B58" s="41">
        <v>1</v>
      </c>
      <c r="C58" s="42">
        <f t="shared" ref="C58:C70" si="4">B58/B$70*100</f>
        <v>0.20964360587002098</v>
      </c>
      <c r="D58" s="38"/>
      <c r="E58" s="59" t="s">
        <v>165</v>
      </c>
      <c r="F58" s="41">
        <v>3</v>
      </c>
      <c r="G58" s="42">
        <f t="shared" ref="G58:G70" si="5">F58/F$70*100</f>
        <v>0.62893081761006298</v>
      </c>
      <c r="H58" s="38"/>
      <c r="J58" s="42"/>
    </row>
    <row r="59" spans="1:10" ht="18" customHeight="1">
      <c r="A59" s="59" t="s">
        <v>174</v>
      </c>
      <c r="B59" s="41">
        <v>5</v>
      </c>
      <c r="C59" s="42">
        <f t="shared" si="4"/>
        <v>1.0482180293501049</v>
      </c>
      <c r="D59" s="38"/>
      <c r="E59" s="59" t="s">
        <v>174</v>
      </c>
      <c r="F59" s="41">
        <v>2</v>
      </c>
      <c r="G59" s="42">
        <f t="shared" si="5"/>
        <v>0.41928721174004197</v>
      </c>
      <c r="H59" s="38"/>
      <c r="J59" s="42"/>
    </row>
    <row r="60" spans="1:10" ht="18" customHeight="1">
      <c r="A60" s="59" t="s">
        <v>175</v>
      </c>
      <c r="B60" s="41">
        <v>9</v>
      </c>
      <c r="C60" s="42">
        <f t="shared" si="4"/>
        <v>1.8867924528301887</v>
      </c>
      <c r="D60" s="38"/>
      <c r="E60" s="59" t="s">
        <v>175</v>
      </c>
      <c r="F60" s="41">
        <v>7</v>
      </c>
      <c r="G60" s="42">
        <f t="shared" si="5"/>
        <v>1.4675052410901468</v>
      </c>
      <c r="H60" s="38"/>
      <c r="J60" s="42"/>
    </row>
    <row r="61" spans="1:10" ht="18" customHeight="1">
      <c r="A61" s="59" t="s">
        <v>176</v>
      </c>
      <c r="B61" s="41">
        <v>7</v>
      </c>
      <c r="C61" s="42">
        <f t="shared" si="4"/>
        <v>1.4675052410901468</v>
      </c>
      <c r="D61" s="38"/>
      <c r="E61" s="59" t="s">
        <v>176</v>
      </c>
      <c r="F61" s="41">
        <v>8</v>
      </c>
      <c r="G61" s="42">
        <f t="shared" si="5"/>
        <v>1.6771488469601679</v>
      </c>
      <c r="H61" s="38"/>
      <c r="J61" s="42"/>
    </row>
    <row r="62" spans="1:10" ht="18" customHeight="1">
      <c r="A62" s="59" t="s">
        <v>177</v>
      </c>
      <c r="B62" s="41">
        <v>0</v>
      </c>
      <c r="C62" s="42">
        <f t="shared" si="4"/>
        <v>0</v>
      </c>
      <c r="D62" s="38"/>
      <c r="E62" s="59" t="s">
        <v>177</v>
      </c>
      <c r="F62" s="41">
        <v>18</v>
      </c>
      <c r="G62" s="42">
        <f t="shared" si="5"/>
        <v>3.7735849056603774</v>
      </c>
      <c r="H62" s="38"/>
      <c r="J62" s="42"/>
    </row>
    <row r="63" spans="1:10" ht="18" customHeight="1">
      <c r="A63" s="59" t="s">
        <v>178</v>
      </c>
      <c r="B63" s="41">
        <v>3</v>
      </c>
      <c r="C63" s="42">
        <f t="shared" si="4"/>
        <v>0.62893081761006298</v>
      </c>
      <c r="D63" s="38"/>
      <c r="E63" s="59" t="s">
        <v>178</v>
      </c>
      <c r="F63" s="41">
        <v>20</v>
      </c>
      <c r="G63" s="42">
        <f t="shared" si="5"/>
        <v>4.1928721174004195</v>
      </c>
      <c r="H63" s="38"/>
      <c r="J63" s="42"/>
    </row>
    <row r="64" spans="1:10" ht="18" customHeight="1">
      <c r="A64" s="59" t="s">
        <v>179</v>
      </c>
      <c r="B64" s="41">
        <v>2</v>
      </c>
      <c r="C64" s="42">
        <f t="shared" si="4"/>
        <v>0.41928721174004197</v>
      </c>
      <c r="D64" s="38"/>
      <c r="E64" s="59" t="s">
        <v>179</v>
      </c>
      <c r="F64" s="41">
        <v>27</v>
      </c>
      <c r="G64" s="42">
        <f t="shared" si="5"/>
        <v>5.6603773584905666</v>
      </c>
      <c r="H64" s="38"/>
      <c r="J64" s="42"/>
    </row>
    <row r="65" spans="1:10" ht="18" customHeight="1">
      <c r="A65" s="59" t="s">
        <v>180</v>
      </c>
      <c r="B65" s="41">
        <v>3</v>
      </c>
      <c r="C65" s="42">
        <f t="shared" si="4"/>
        <v>0.62893081761006298</v>
      </c>
      <c r="D65" s="38"/>
      <c r="E65" s="59" t="s">
        <v>180</v>
      </c>
      <c r="F65" s="41">
        <v>14</v>
      </c>
      <c r="G65" s="42">
        <f t="shared" si="5"/>
        <v>2.9350104821802936</v>
      </c>
      <c r="H65" s="38"/>
      <c r="J65" s="42"/>
    </row>
    <row r="66" spans="1:10" ht="18" customHeight="1">
      <c r="A66" s="59" t="s">
        <v>181</v>
      </c>
      <c r="B66" s="41">
        <v>1</v>
      </c>
      <c r="C66" s="42">
        <f t="shared" si="4"/>
        <v>0.20964360587002098</v>
      </c>
      <c r="D66" s="38"/>
      <c r="E66" s="59" t="s">
        <v>181</v>
      </c>
      <c r="F66" s="41">
        <v>70</v>
      </c>
      <c r="G66" s="42">
        <f t="shared" si="5"/>
        <v>14.675052410901468</v>
      </c>
      <c r="H66" s="38"/>
      <c r="J66" s="42"/>
    </row>
    <row r="67" spans="1:10" ht="18" customHeight="1">
      <c r="A67" s="59" t="s">
        <v>182</v>
      </c>
      <c r="B67" s="41">
        <v>0</v>
      </c>
      <c r="C67" s="42">
        <f t="shared" si="4"/>
        <v>0</v>
      </c>
      <c r="D67" s="38"/>
      <c r="E67" s="59" t="s">
        <v>182</v>
      </c>
      <c r="F67" s="41">
        <v>25</v>
      </c>
      <c r="G67" s="42">
        <f t="shared" si="5"/>
        <v>5.2410901467505235</v>
      </c>
      <c r="H67" s="38"/>
      <c r="J67" s="42"/>
    </row>
    <row r="68" spans="1:10" ht="18" customHeight="1">
      <c r="A68" s="59" t="s">
        <v>166</v>
      </c>
      <c r="B68" s="41">
        <v>3</v>
      </c>
      <c r="C68" s="42">
        <f t="shared" si="4"/>
        <v>0.62893081761006298</v>
      </c>
      <c r="D68" s="38"/>
      <c r="E68" s="59" t="s">
        <v>166</v>
      </c>
      <c r="F68" s="41">
        <v>44</v>
      </c>
      <c r="G68" s="42">
        <f t="shared" si="5"/>
        <v>9.2243186582809216</v>
      </c>
      <c r="H68" s="38"/>
      <c r="J68" s="42"/>
    </row>
    <row r="69" spans="1:10" ht="18" customHeight="1">
      <c r="A69" s="59" t="s">
        <v>85</v>
      </c>
      <c r="B69" s="41">
        <v>93</v>
      </c>
      <c r="C69" s="42">
        <f t="shared" si="4"/>
        <v>19.49685534591195</v>
      </c>
      <c r="D69" s="38"/>
      <c r="E69" s="59" t="s">
        <v>85</v>
      </c>
      <c r="F69" s="41">
        <v>179</v>
      </c>
      <c r="G69" s="47">
        <f t="shared" si="5"/>
        <v>37.526205450733755</v>
      </c>
      <c r="H69" s="38"/>
      <c r="J69" s="42"/>
    </row>
    <row r="70" spans="1:10" ht="18" customHeight="1">
      <c r="A70" s="60" t="s">
        <v>86</v>
      </c>
      <c r="B70" s="43">
        <f>SUM(B57:B69)</f>
        <v>477</v>
      </c>
      <c r="C70" s="88">
        <f t="shared" si="4"/>
        <v>100</v>
      </c>
      <c r="D70" s="38"/>
      <c r="E70" s="60" t="s">
        <v>86</v>
      </c>
      <c r="F70" s="43">
        <f>SUM(F57:F69)</f>
        <v>477</v>
      </c>
      <c r="G70" s="88">
        <f t="shared" si="5"/>
        <v>100</v>
      </c>
      <c r="H70" s="38"/>
      <c r="J70" s="42"/>
    </row>
    <row r="71" spans="1:10" ht="18" customHeight="1">
      <c r="A71" s="59"/>
      <c r="B71" s="38"/>
      <c r="C71" s="38"/>
      <c r="D71" s="38"/>
      <c r="E71" s="59"/>
      <c r="F71" s="38"/>
      <c r="G71" s="38"/>
      <c r="H71" s="38"/>
      <c r="J71" s="38"/>
    </row>
    <row r="72" spans="1:10" s="33" customFormat="1" ht="18" customHeight="1">
      <c r="A72" s="60"/>
      <c r="B72" s="69" t="s">
        <v>87</v>
      </c>
      <c r="C72" s="59"/>
      <c r="D72" s="59"/>
      <c r="E72" s="60"/>
      <c r="F72" s="69" t="s">
        <v>87</v>
      </c>
      <c r="G72" s="59"/>
      <c r="H72" s="59"/>
      <c r="J72" s="59"/>
    </row>
    <row r="73" spans="1:10" ht="18" customHeight="1">
      <c r="A73" s="59" t="s">
        <v>88</v>
      </c>
      <c r="B73" s="46">
        <v>21.2</v>
      </c>
      <c r="C73" s="42"/>
      <c r="D73" s="38"/>
      <c r="E73" s="59" t="s">
        <v>88</v>
      </c>
      <c r="F73" s="46">
        <v>349.3</v>
      </c>
      <c r="G73" s="38"/>
      <c r="H73" s="38"/>
      <c r="J73" s="38"/>
    </row>
    <row r="74" spans="1:10" ht="18" customHeight="1">
      <c r="A74" s="59" t="s">
        <v>89</v>
      </c>
      <c r="B74" s="46">
        <v>87.5</v>
      </c>
      <c r="C74" s="42"/>
      <c r="D74" s="38"/>
      <c r="E74" s="59" t="s">
        <v>89</v>
      </c>
      <c r="F74" s="46">
        <v>222.4</v>
      </c>
      <c r="G74" s="38"/>
      <c r="H74" s="38"/>
      <c r="J74" s="38"/>
    </row>
    <row r="75" spans="1:10" ht="18" customHeight="1">
      <c r="A75" s="59" t="s">
        <v>91</v>
      </c>
      <c r="B75" s="46">
        <v>239.1</v>
      </c>
      <c r="C75" s="42"/>
      <c r="D75" s="38"/>
      <c r="E75" s="59" t="s">
        <v>91</v>
      </c>
      <c r="F75" s="46">
        <v>437.3</v>
      </c>
      <c r="G75" s="38"/>
      <c r="H75" s="38"/>
      <c r="J75" s="38"/>
    </row>
    <row r="76" spans="1:10" ht="18" customHeight="1">
      <c r="A76" s="61" t="s">
        <v>92</v>
      </c>
      <c r="B76" s="47">
        <v>185.1</v>
      </c>
      <c r="C76" s="42"/>
      <c r="D76" s="38"/>
      <c r="E76" s="61" t="s">
        <v>92</v>
      </c>
      <c r="F76" s="47">
        <v>153.1</v>
      </c>
      <c r="G76" s="38"/>
      <c r="H76" s="38"/>
      <c r="I76" s="38"/>
      <c r="J76" s="38"/>
    </row>
    <row r="77" spans="1:10" ht="18" customHeight="1">
      <c r="A77" s="59"/>
      <c r="B77" s="38"/>
      <c r="C77" s="38"/>
      <c r="D77" s="38"/>
      <c r="E77" s="59"/>
      <c r="F77" s="38"/>
      <c r="G77" s="38"/>
      <c r="H77" s="38"/>
      <c r="I77" s="38"/>
      <c r="J77" s="38"/>
    </row>
    <row r="78" spans="1:10" ht="18" customHeight="1">
      <c r="A78" s="62"/>
      <c r="B78" s="49"/>
      <c r="C78" s="49"/>
      <c r="D78" s="49"/>
      <c r="E78" s="62"/>
      <c r="F78" s="49"/>
      <c r="G78" s="49"/>
      <c r="H78" s="49"/>
      <c r="J78" s="38"/>
    </row>
    <row r="79" spans="1:10" ht="18" customHeight="1">
      <c r="A79" s="59" t="s">
        <v>79</v>
      </c>
      <c r="B79" s="38"/>
      <c r="C79" s="38"/>
      <c r="D79" s="38"/>
      <c r="E79" s="62"/>
      <c r="F79" s="49"/>
      <c r="G79" s="49"/>
      <c r="H79" s="49"/>
      <c r="J79" s="38"/>
    </row>
    <row r="80" spans="1:10" ht="18" customHeight="1">
      <c r="A80" s="59"/>
      <c r="B80" s="38"/>
      <c r="C80" s="38"/>
      <c r="D80" s="38"/>
      <c r="E80" s="59"/>
      <c r="F80" s="38"/>
      <c r="G80" s="38"/>
      <c r="H80" s="49"/>
      <c r="J80" s="38"/>
    </row>
    <row r="81" spans="1:10" ht="18" customHeight="1">
      <c r="A81" s="59" t="s">
        <v>81</v>
      </c>
      <c r="B81" s="39"/>
      <c r="C81" s="39"/>
      <c r="D81" s="38"/>
      <c r="E81" s="59" t="s">
        <v>93</v>
      </c>
      <c r="F81" s="39"/>
      <c r="G81" s="38"/>
      <c r="H81" s="49"/>
      <c r="J81" s="38"/>
    </row>
    <row r="82" spans="1:10" s="33" customFormat="1" ht="18" customHeight="1">
      <c r="A82" s="60" t="s">
        <v>82</v>
      </c>
      <c r="B82" s="66" t="s">
        <v>83</v>
      </c>
      <c r="C82" s="67" t="s">
        <v>84</v>
      </c>
      <c r="D82" s="59"/>
      <c r="E82" s="60" t="s">
        <v>82</v>
      </c>
      <c r="F82" s="66" t="s">
        <v>83</v>
      </c>
      <c r="G82" s="67" t="s">
        <v>84</v>
      </c>
      <c r="H82" s="62"/>
      <c r="J82" s="59"/>
    </row>
    <row r="83" spans="1:10" ht="18" customHeight="1">
      <c r="A83" s="59" t="s">
        <v>114</v>
      </c>
      <c r="B83" s="41">
        <v>299</v>
      </c>
      <c r="C83" s="42">
        <f>B83/B$96*100</f>
        <v>62.683438155136272</v>
      </c>
      <c r="D83" s="38"/>
      <c r="E83" s="59" t="s">
        <v>114</v>
      </c>
      <c r="F83" s="41">
        <v>225</v>
      </c>
      <c r="G83" s="42">
        <f>F83/F$96*100</f>
        <v>47.169811320754718</v>
      </c>
      <c r="H83" s="49"/>
      <c r="J83" s="38"/>
    </row>
    <row r="84" spans="1:10" ht="18" customHeight="1">
      <c r="A84" s="59" t="s">
        <v>165</v>
      </c>
      <c r="B84" s="41">
        <v>8</v>
      </c>
      <c r="C84" s="42">
        <f t="shared" ref="C84:C96" si="6">B84/B$96*100</f>
        <v>1.6771488469601679</v>
      </c>
      <c r="D84" s="38"/>
      <c r="E84" s="59" t="s">
        <v>165</v>
      </c>
      <c r="F84" s="41">
        <v>16</v>
      </c>
      <c r="G84" s="42">
        <f t="shared" ref="G84:G96" si="7">F84/F$96*100</f>
        <v>3.3542976939203357</v>
      </c>
      <c r="H84" s="49"/>
      <c r="J84" s="38"/>
    </row>
    <row r="85" spans="1:10" ht="18" customHeight="1">
      <c r="A85" s="59" t="s">
        <v>174</v>
      </c>
      <c r="B85" s="41">
        <v>34</v>
      </c>
      <c r="C85" s="42">
        <f t="shared" si="6"/>
        <v>7.1278825995807118</v>
      </c>
      <c r="D85" s="38"/>
      <c r="E85" s="59" t="s">
        <v>174</v>
      </c>
      <c r="F85" s="41">
        <v>19</v>
      </c>
      <c r="G85" s="42">
        <f t="shared" si="7"/>
        <v>3.9832285115303985</v>
      </c>
      <c r="H85" s="49"/>
      <c r="J85" s="38"/>
    </row>
    <row r="86" spans="1:10" ht="18" customHeight="1">
      <c r="A86" s="59" t="s">
        <v>175</v>
      </c>
      <c r="B86" s="41">
        <v>24</v>
      </c>
      <c r="C86" s="42">
        <f t="shared" si="6"/>
        <v>5.0314465408805038</v>
      </c>
      <c r="D86" s="38"/>
      <c r="E86" s="59" t="s">
        <v>175</v>
      </c>
      <c r="F86" s="41">
        <v>11</v>
      </c>
      <c r="G86" s="42">
        <f t="shared" si="7"/>
        <v>2.3060796645702304</v>
      </c>
      <c r="H86" s="49"/>
      <c r="J86" s="38"/>
    </row>
    <row r="87" spans="1:10" ht="18" customHeight="1">
      <c r="A87" s="59" t="s">
        <v>176</v>
      </c>
      <c r="B87" s="41">
        <v>15</v>
      </c>
      <c r="C87" s="42">
        <f t="shared" si="6"/>
        <v>3.1446540880503147</v>
      </c>
      <c r="D87" s="38"/>
      <c r="E87" s="59" t="s">
        <v>176</v>
      </c>
      <c r="F87" s="41">
        <v>4</v>
      </c>
      <c r="G87" s="42">
        <f t="shared" si="7"/>
        <v>0.83857442348008393</v>
      </c>
      <c r="H87" s="49"/>
      <c r="J87" s="38"/>
    </row>
    <row r="88" spans="1:10" ht="18" customHeight="1">
      <c r="A88" s="59" t="s">
        <v>177</v>
      </c>
      <c r="B88" s="41">
        <v>1</v>
      </c>
      <c r="C88" s="42">
        <f t="shared" si="6"/>
        <v>0.20964360587002098</v>
      </c>
      <c r="D88" s="38"/>
      <c r="E88" s="59" t="s">
        <v>177</v>
      </c>
      <c r="F88" s="41">
        <v>3</v>
      </c>
      <c r="G88" s="42">
        <f t="shared" si="7"/>
        <v>0.62893081761006298</v>
      </c>
      <c r="H88" s="49"/>
      <c r="J88" s="38"/>
    </row>
    <row r="89" spans="1:10" ht="18" customHeight="1">
      <c r="A89" s="59" t="s">
        <v>178</v>
      </c>
      <c r="B89" s="41">
        <v>2</v>
      </c>
      <c r="C89" s="42">
        <f t="shared" si="6"/>
        <v>0.41928721174004197</v>
      </c>
      <c r="D89" s="38"/>
      <c r="E89" s="59" t="s">
        <v>178</v>
      </c>
      <c r="F89" s="41">
        <v>2</v>
      </c>
      <c r="G89" s="42">
        <f t="shared" si="7"/>
        <v>0.41928721174004197</v>
      </c>
      <c r="H89" s="49"/>
      <c r="J89" s="38"/>
    </row>
    <row r="90" spans="1:10" ht="18" customHeight="1">
      <c r="A90" s="59" t="s">
        <v>179</v>
      </c>
      <c r="B90" s="41">
        <v>2</v>
      </c>
      <c r="C90" s="42">
        <f t="shared" si="6"/>
        <v>0.41928721174004197</v>
      </c>
      <c r="D90" s="38"/>
      <c r="E90" s="59" t="s">
        <v>179</v>
      </c>
      <c r="F90" s="41">
        <v>1</v>
      </c>
      <c r="G90" s="42">
        <f t="shared" si="7"/>
        <v>0.20964360587002098</v>
      </c>
      <c r="H90" s="49"/>
      <c r="J90" s="38"/>
    </row>
    <row r="91" spans="1:10" ht="18" customHeight="1">
      <c r="A91" s="59" t="s">
        <v>180</v>
      </c>
      <c r="B91" s="41">
        <v>0</v>
      </c>
      <c r="C91" s="42">
        <f t="shared" si="6"/>
        <v>0</v>
      </c>
      <c r="D91" s="38"/>
      <c r="E91" s="59" t="s">
        <v>180</v>
      </c>
      <c r="F91" s="41">
        <v>0</v>
      </c>
      <c r="G91" s="42">
        <f t="shared" si="7"/>
        <v>0</v>
      </c>
      <c r="H91" s="49"/>
      <c r="J91" s="38"/>
    </row>
    <row r="92" spans="1:10" ht="18" customHeight="1">
      <c r="A92" s="59" t="s">
        <v>181</v>
      </c>
      <c r="B92" s="41">
        <v>0</v>
      </c>
      <c r="C92" s="42">
        <f t="shared" si="6"/>
        <v>0</v>
      </c>
      <c r="D92" s="38"/>
      <c r="E92" s="59" t="s">
        <v>181</v>
      </c>
      <c r="F92" s="41">
        <v>1</v>
      </c>
      <c r="G92" s="42">
        <f t="shared" si="7"/>
        <v>0.20964360587002098</v>
      </c>
      <c r="H92" s="49"/>
      <c r="J92" s="38"/>
    </row>
    <row r="93" spans="1:10" ht="18" customHeight="1">
      <c r="A93" s="59" t="s">
        <v>182</v>
      </c>
      <c r="B93" s="41">
        <v>1</v>
      </c>
      <c r="C93" s="42">
        <f t="shared" si="6"/>
        <v>0.20964360587002098</v>
      </c>
      <c r="D93" s="38"/>
      <c r="E93" s="59" t="s">
        <v>182</v>
      </c>
      <c r="F93" s="41">
        <v>0</v>
      </c>
      <c r="G93" s="42">
        <f t="shared" si="7"/>
        <v>0</v>
      </c>
      <c r="H93" s="49"/>
      <c r="J93" s="38"/>
    </row>
    <row r="94" spans="1:10" ht="18" customHeight="1">
      <c r="A94" s="59" t="s">
        <v>166</v>
      </c>
      <c r="B94" s="41">
        <v>0</v>
      </c>
      <c r="C94" s="42">
        <f t="shared" si="6"/>
        <v>0</v>
      </c>
      <c r="D94" s="38"/>
      <c r="E94" s="59" t="s">
        <v>166</v>
      </c>
      <c r="F94" s="41">
        <v>2</v>
      </c>
      <c r="G94" s="42">
        <f t="shared" si="7"/>
        <v>0.41928721174004197</v>
      </c>
      <c r="H94" s="49"/>
      <c r="J94" s="38"/>
    </row>
    <row r="95" spans="1:10" ht="18" customHeight="1">
      <c r="A95" s="59" t="s">
        <v>85</v>
      </c>
      <c r="B95" s="41">
        <v>91</v>
      </c>
      <c r="C95" s="42">
        <f t="shared" si="6"/>
        <v>19.077568134171909</v>
      </c>
      <c r="D95" s="38"/>
      <c r="E95" s="59" t="s">
        <v>85</v>
      </c>
      <c r="F95" s="41">
        <v>193</v>
      </c>
      <c r="G95" s="42">
        <f t="shared" si="7"/>
        <v>40.461215932914044</v>
      </c>
      <c r="H95" s="49"/>
      <c r="J95" s="38"/>
    </row>
    <row r="96" spans="1:10" ht="18" customHeight="1">
      <c r="A96" s="60" t="s">
        <v>86</v>
      </c>
      <c r="B96" s="43">
        <f>SUM(B83:B95)</f>
        <v>477</v>
      </c>
      <c r="C96" s="88">
        <f t="shared" si="6"/>
        <v>100</v>
      </c>
      <c r="D96" s="38"/>
      <c r="E96" s="60" t="s">
        <v>86</v>
      </c>
      <c r="F96" s="43">
        <f>SUM(F83:F95)</f>
        <v>477</v>
      </c>
      <c r="G96" s="88">
        <f t="shared" si="7"/>
        <v>100</v>
      </c>
      <c r="H96" s="49"/>
      <c r="J96" s="38"/>
    </row>
    <row r="97" spans="1:10" ht="18" customHeight="1">
      <c r="A97" s="59"/>
      <c r="B97" s="38"/>
      <c r="C97" s="38"/>
      <c r="D97" s="38"/>
      <c r="E97" s="59"/>
      <c r="F97" s="38"/>
      <c r="G97" s="38"/>
      <c r="H97" s="49"/>
      <c r="J97" s="38"/>
    </row>
    <row r="98" spans="1:10" s="33" customFormat="1" ht="18" customHeight="1">
      <c r="A98" s="60"/>
      <c r="B98" s="69" t="s">
        <v>87</v>
      </c>
      <c r="C98" s="59"/>
      <c r="D98" s="59"/>
      <c r="E98" s="60"/>
      <c r="F98" s="69" t="s">
        <v>87</v>
      </c>
      <c r="G98" s="59"/>
      <c r="H98" s="62"/>
      <c r="J98" s="59"/>
    </row>
    <row r="99" spans="1:10" ht="18" customHeight="1">
      <c r="A99" s="59" t="s">
        <v>88</v>
      </c>
      <c r="B99" s="46">
        <v>26.2</v>
      </c>
      <c r="C99" s="38"/>
      <c r="D99" s="38"/>
      <c r="E99" s="59" t="s">
        <v>88</v>
      </c>
      <c r="F99" s="46">
        <v>25.8</v>
      </c>
      <c r="G99" s="38"/>
      <c r="H99" s="49"/>
      <c r="J99" s="38"/>
    </row>
    <row r="100" spans="1:10" ht="18" customHeight="1">
      <c r="A100" s="59" t="s">
        <v>89</v>
      </c>
      <c r="B100" s="46">
        <v>62.5</v>
      </c>
      <c r="C100" s="38"/>
      <c r="D100" s="38"/>
      <c r="E100" s="59" t="s">
        <v>89</v>
      </c>
      <c r="F100" s="46">
        <v>85.4</v>
      </c>
      <c r="G100" s="38"/>
      <c r="H100" s="49"/>
      <c r="J100" s="38"/>
    </row>
    <row r="101" spans="1:10" ht="18" customHeight="1">
      <c r="A101" s="59" t="s">
        <v>91</v>
      </c>
      <c r="B101" s="46">
        <v>116.2</v>
      </c>
      <c r="C101" s="38"/>
      <c r="D101" s="38"/>
      <c r="E101" s="59" t="s">
        <v>91</v>
      </c>
      <c r="F101" s="46">
        <v>124.2</v>
      </c>
      <c r="G101" s="38"/>
      <c r="H101" s="49"/>
      <c r="J101" s="38"/>
    </row>
    <row r="102" spans="1:10" ht="18" customHeight="1">
      <c r="A102" s="61" t="s">
        <v>92</v>
      </c>
      <c r="B102" s="47">
        <v>83</v>
      </c>
      <c r="C102" s="38"/>
      <c r="D102" s="38"/>
      <c r="E102" s="61" t="s">
        <v>92</v>
      </c>
      <c r="F102" s="47">
        <v>151.19999999999999</v>
      </c>
      <c r="G102" s="38"/>
      <c r="H102" s="49"/>
      <c r="J102" s="38"/>
    </row>
    <row r="103" spans="1:10" ht="18" customHeight="1">
      <c r="A103" s="59"/>
      <c r="B103" s="38"/>
      <c r="C103" s="38"/>
      <c r="D103" s="38"/>
      <c r="H103" s="49"/>
      <c r="J103" s="38"/>
    </row>
    <row r="104" spans="1:10" ht="18" customHeight="1">
      <c r="D104" s="38"/>
      <c r="E104" s="62"/>
      <c r="F104" s="49"/>
      <c r="G104" s="49"/>
      <c r="H104" s="49"/>
      <c r="I104" s="38"/>
      <c r="J104" s="38"/>
    </row>
    <row r="105" spans="1:10" ht="18" customHeight="1">
      <c r="A105" s="59" t="s">
        <v>116</v>
      </c>
      <c r="B105" s="38"/>
      <c r="C105" s="38"/>
      <c r="D105" s="38"/>
    </row>
    <row r="106" spans="1:10" ht="18" customHeight="1">
      <c r="A106" s="59"/>
      <c r="B106" s="38"/>
      <c r="C106" s="38"/>
      <c r="D106" s="38"/>
      <c r="E106" s="59"/>
      <c r="F106" s="38"/>
      <c r="G106" s="38"/>
    </row>
    <row r="107" spans="1:10" ht="18" customHeight="1">
      <c r="A107" s="59" t="s">
        <v>81</v>
      </c>
      <c r="B107" s="38"/>
      <c r="C107" s="38"/>
      <c r="D107" s="38"/>
      <c r="E107" s="59" t="s">
        <v>93</v>
      </c>
      <c r="F107" s="38"/>
      <c r="G107" s="38"/>
    </row>
    <row r="108" spans="1:10" s="33" customFormat="1" ht="18" customHeight="1">
      <c r="A108" s="60" t="s">
        <v>82</v>
      </c>
      <c r="B108" s="66" t="s">
        <v>83</v>
      </c>
      <c r="C108" s="67" t="s">
        <v>84</v>
      </c>
      <c r="D108" s="59"/>
      <c r="E108" s="60" t="s">
        <v>82</v>
      </c>
      <c r="F108" s="66" t="s">
        <v>83</v>
      </c>
      <c r="G108" s="67" t="s">
        <v>84</v>
      </c>
    </row>
    <row r="109" spans="1:10" ht="18" customHeight="1">
      <c r="A109" s="59" t="s">
        <v>114</v>
      </c>
      <c r="B109" s="41">
        <v>71</v>
      </c>
      <c r="C109" s="42">
        <f>B109/B$122*100</f>
        <v>14.884696016771489</v>
      </c>
      <c r="D109" s="38"/>
      <c r="E109" s="59" t="s">
        <v>114</v>
      </c>
      <c r="F109" s="41">
        <v>68</v>
      </c>
      <c r="G109" s="42">
        <f>F109/F$122*100</f>
        <v>14.255765199161424</v>
      </c>
    </row>
    <row r="110" spans="1:10" ht="18" customHeight="1">
      <c r="A110" s="59" t="s">
        <v>165</v>
      </c>
      <c r="B110" s="41">
        <v>7</v>
      </c>
      <c r="C110" s="42">
        <f t="shared" ref="C110:C122" si="8">B110/B$122*100</f>
        <v>1.4675052410901468</v>
      </c>
      <c r="D110" s="38"/>
      <c r="E110" s="59" t="s">
        <v>165</v>
      </c>
      <c r="F110" s="41">
        <v>15</v>
      </c>
      <c r="G110" s="42">
        <f t="shared" ref="G110:G122" si="9">F110/F$122*100</f>
        <v>3.1446540880503147</v>
      </c>
    </row>
    <row r="111" spans="1:10" ht="18" customHeight="1">
      <c r="A111" s="59" t="s">
        <v>174</v>
      </c>
      <c r="B111" s="41">
        <v>28</v>
      </c>
      <c r="C111" s="42">
        <f t="shared" si="8"/>
        <v>5.8700209643605872</v>
      </c>
      <c r="D111" s="38"/>
      <c r="E111" s="59" t="s">
        <v>174</v>
      </c>
      <c r="F111" s="41">
        <v>34</v>
      </c>
      <c r="G111" s="42">
        <f t="shared" si="9"/>
        <v>7.1278825995807118</v>
      </c>
    </row>
    <row r="112" spans="1:10" ht="18" customHeight="1">
      <c r="A112" s="59" t="s">
        <v>175</v>
      </c>
      <c r="B112" s="41">
        <v>46</v>
      </c>
      <c r="C112" s="42">
        <f t="shared" si="8"/>
        <v>9.6436058700209646</v>
      </c>
      <c r="D112" s="38"/>
      <c r="E112" s="59" t="s">
        <v>175</v>
      </c>
      <c r="F112" s="41">
        <v>41</v>
      </c>
      <c r="G112" s="42">
        <f t="shared" si="9"/>
        <v>8.5953878406708597</v>
      </c>
    </row>
    <row r="113" spans="1:7" ht="18" customHeight="1">
      <c r="A113" s="59" t="s">
        <v>176</v>
      </c>
      <c r="B113" s="41">
        <v>35</v>
      </c>
      <c r="C113" s="42">
        <f t="shared" si="8"/>
        <v>7.3375262054507342</v>
      </c>
      <c r="D113" s="38"/>
      <c r="E113" s="59" t="s">
        <v>176</v>
      </c>
      <c r="F113" s="41">
        <v>40</v>
      </c>
      <c r="G113" s="42">
        <f t="shared" si="9"/>
        <v>8.3857442348008391</v>
      </c>
    </row>
    <row r="114" spans="1:7" ht="18" customHeight="1">
      <c r="A114" s="59" t="s">
        <v>177</v>
      </c>
      <c r="B114" s="41">
        <v>42</v>
      </c>
      <c r="C114" s="42">
        <f t="shared" si="8"/>
        <v>8.8050314465408803</v>
      </c>
      <c r="D114" s="38"/>
      <c r="E114" s="59" t="s">
        <v>177</v>
      </c>
      <c r="F114" s="41">
        <v>29</v>
      </c>
      <c r="G114" s="42">
        <f t="shared" si="9"/>
        <v>6.0796645702306078</v>
      </c>
    </row>
    <row r="115" spans="1:7" ht="18" customHeight="1">
      <c r="A115" s="59" t="s">
        <v>178</v>
      </c>
      <c r="B115" s="41">
        <v>51</v>
      </c>
      <c r="C115" s="42">
        <f t="shared" si="8"/>
        <v>10.691823899371069</v>
      </c>
      <c r="D115" s="38"/>
      <c r="E115" s="59" t="s">
        <v>178</v>
      </c>
      <c r="F115" s="41">
        <v>20</v>
      </c>
      <c r="G115" s="42">
        <f t="shared" si="9"/>
        <v>4.1928721174004195</v>
      </c>
    </row>
    <row r="116" spans="1:7" ht="18" customHeight="1">
      <c r="A116" s="59" t="s">
        <v>179</v>
      </c>
      <c r="B116" s="41">
        <v>40</v>
      </c>
      <c r="C116" s="42">
        <f t="shared" si="8"/>
        <v>8.3857442348008391</v>
      </c>
      <c r="D116" s="38"/>
      <c r="E116" s="59" t="s">
        <v>179</v>
      </c>
      <c r="F116" s="41">
        <v>18</v>
      </c>
      <c r="G116" s="42">
        <f t="shared" si="9"/>
        <v>3.7735849056603774</v>
      </c>
    </row>
    <row r="117" spans="1:7" ht="18" customHeight="1">
      <c r="A117" s="59" t="s">
        <v>180</v>
      </c>
      <c r="B117" s="41">
        <v>16</v>
      </c>
      <c r="C117" s="42">
        <f t="shared" si="8"/>
        <v>3.3542976939203357</v>
      </c>
      <c r="D117" s="38"/>
      <c r="E117" s="59" t="s">
        <v>180</v>
      </c>
      <c r="F117" s="41">
        <v>6</v>
      </c>
      <c r="G117" s="42">
        <f t="shared" si="9"/>
        <v>1.257861635220126</v>
      </c>
    </row>
    <row r="118" spans="1:7" ht="18" customHeight="1">
      <c r="A118" s="59" t="s">
        <v>181</v>
      </c>
      <c r="B118" s="41">
        <v>28</v>
      </c>
      <c r="C118" s="42">
        <f t="shared" si="8"/>
        <v>5.8700209643605872</v>
      </c>
      <c r="D118" s="38"/>
      <c r="E118" s="59" t="s">
        <v>181</v>
      </c>
      <c r="F118" s="41">
        <v>12</v>
      </c>
      <c r="G118" s="42">
        <f t="shared" si="9"/>
        <v>2.5157232704402519</v>
      </c>
    </row>
    <row r="119" spans="1:7" ht="18" customHeight="1">
      <c r="A119" s="59" t="s">
        <v>182</v>
      </c>
      <c r="B119" s="41">
        <v>7</v>
      </c>
      <c r="C119" s="42">
        <f t="shared" si="8"/>
        <v>1.4675052410901468</v>
      </c>
      <c r="D119" s="38"/>
      <c r="E119" s="59" t="s">
        <v>182</v>
      </c>
      <c r="F119" s="41">
        <v>0</v>
      </c>
      <c r="G119" s="42">
        <f t="shared" si="9"/>
        <v>0</v>
      </c>
    </row>
    <row r="120" spans="1:7" ht="18" customHeight="1">
      <c r="A120" s="59" t="s">
        <v>166</v>
      </c>
      <c r="B120" s="41">
        <v>46</v>
      </c>
      <c r="C120" s="42">
        <f t="shared" si="8"/>
        <v>9.6436058700209646</v>
      </c>
      <c r="D120" s="38"/>
      <c r="E120" s="59" t="s">
        <v>166</v>
      </c>
      <c r="F120" s="41">
        <v>21</v>
      </c>
      <c r="G120" s="42">
        <f t="shared" si="9"/>
        <v>4.4025157232704402</v>
      </c>
    </row>
    <row r="121" spans="1:7" ht="18" customHeight="1">
      <c r="A121" s="59" t="s">
        <v>85</v>
      </c>
      <c r="B121" s="41">
        <v>60</v>
      </c>
      <c r="C121" s="42">
        <f t="shared" si="8"/>
        <v>12.578616352201259</v>
      </c>
      <c r="D121" s="38"/>
      <c r="E121" s="59" t="s">
        <v>85</v>
      </c>
      <c r="F121" s="41">
        <v>173</v>
      </c>
      <c r="G121" s="42">
        <f t="shared" si="9"/>
        <v>36.268343815513624</v>
      </c>
    </row>
    <row r="122" spans="1:7" ht="18" customHeight="1">
      <c r="A122" s="60" t="s">
        <v>86</v>
      </c>
      <c r="B122" s="43">
        <f>SUM(B109:B121)</f>
        <v>477</v>
      </c>
      <c r="C122" s="88">
        <f t="shared" si="8"/>
        <v>100</v>
      </c>
      <c r="D122" s="38"/>
      <c r="E122" s="60" t="s">
        <v>86</v>
      </c>
      <c r="F122" s="43">
        <f>SUM(F109:F121)</f>
        <v>477</v>
      </c>
      <c r="G122" s="88">
        <f t="shared" si="9"/>
        <v>100</v>
      </c>
    </row>
    <row r="123" spans="1:7" ht="18" customHeight="1">
      <c r="A123" s="59"/>
      <c r="B123" s="38"/>
      <c r="C123" s="38"/>
      <c r="D123" s="38"/>
      <c r="E123" s="59"/>
      <c r="F123" s="38"/>
      <c r="G123" s="38"/>
    </row>
    <row r="124" spans="1:7" s="33" customFormat="1" ht="18" customHeight="1">
      <c r="A124" s="63"/>
      <c r="B124" s="67" t="s">
        <v>87</v>
      </c>
      <c r="C124" s="59"/>
      <c r="D124" s="59"/>
      <c r="E124" s="63"/>
      <c r="F124" s="67" t="s">
        <v>87</v>
      </c>
      <c r="G124" s="59"/>
    </row>
    <row r="125" spans="1:7" ht="18" customHeight="1">
      <c r="A125" s="64" t="s">
        <v>88</v>
      </c>
      <c r="B125" s="42">
        <v>267.39999999999998</v>
      </c>
      <c r="C125" s="38"/>
      <c r="D125" s="38"/>
      <c r="E125" s="64" t="s">
        <v>88</v>
      </c>
      <c r="F125" s="42">
        <v>193.5</v>
      </c>
      <c r="G125" s="38"/>
    </row>
    <row r="126" spans="1:7" ht="18" customHeight="1">
      <c r="A126" s="64" t="s">
        <v>89</v>
      </c>
      <c r="B126" s="42">
        <v>223.2</v>
      </c>
      <c r="C126" s="38"/>
      <c r="D126" s="38"/>
      <c r="E126" s="64" t="s">
        <v>89</v>
      </c>
      <c r="F126" s="42">
        <v>203.5</v>
      </c>
      <c r="G126" s="38"/>
    </row>
    <row r="127" spans="1:7" ht="18" customHeight="1">
      <c r="A127" s="64" t="s">
        <v>91</v>
      </c>
      <c r="B127" s="42">
        <v>322.3</v>
      </c>
      <c r="C127" s="38"/>
      <c r="D127" s="38"/>
      <c r="E127" s="64" t="s">
        <v>91</v>
      </c>
      <c r="F127" s="42">
        <v>249.3</v>
      </c>
      <c r="G127" s="38"/>
    </row>
    <row r="128" spans="1:7" ht="18" customHeight="1">
      <c r="A128" s="65" t="s">
        <v>92</v>
      </c>
      <c r="B128" s="50">
        <v>205.8</v>
      </c>
      <c r="C128" s="38"/>
      <c r="D128" s="38"/>
      <c r="E128" s="65" t="s">
        <v>92</v>
      </c>
      <c r="F128" s="50">
        <v>198.6</v>
      </c>
      <c r="G128" s="38"/>
    </row>
    <row r="129" spans="1:8" ht="18" customHeight="1">
      <c r="A129" s="59"/>
      <c r="B129" s="38"/>
      <c r="C129" s="38"/>
      <c r="D129" s="38"/>
    </row>
    <row r="130" spans="1:8" ht="18" customHeight="1">
      <c r="D130" s="38"/>
    </row>
    <row r="131" spans="1:8" ht="18" customHeight="1">
      <c r="A131" s="59" t="s">
        <v>117</v>
      </c>
      <c r="B131" s="38"/>
      <c r="C131" s="38"/>
      <c r="D131" s="38"/>
    </row>
    <row r="132" spans="1:8" ht="18" customHeight="1">
      <c r="A132" s="59"/>
      <c r="B132" s="38"/>
      <c r="C132" s="38"/>
      <c r="D132" s="38"/>
    </row>
    <row r="133" spans="1:8" ht="18" customHeight="1">
      <c r="A133" s="59" t="s">
        <v>81</v>
      </c>
      <c r="B133" s="38"/>
      <c r="C133" s="38"/>
      <c r="D133" s="38"/>
      <c r="E133" s="59" t="s">
        <v>93</v>
      </c>
      <c r="F133" s="38"/>
      <c r="G133" s="38"/>
    </row>
    <row r="134" spans="1:8" s="33" customFormat="1" ht="18" customHeight="1">
      <c r="A134" s="60" t="s">
        <v>82</v>
      </c>
      <c r="B134" s="66" t="s">
        <v>83</v>
      </c>
      <c r="C134" s="67" t="s">
        <v>84</v>
      </c>
      <c r="D134" s="70"/>
      <c r="E134" s="60" t="s">
        <v>82</v>
      </c>
      <c r="F134" s="66" t="s">
        <v>83</v>
      </c>
      <c r="G134" s="67" t="s">
        <v>84</v>
      </c>
    </row>
    <row r="135" spans="1:8" ht="18" customHeight="1">
      <c r="A135" s="59" t="s">
        <v>114</v>
      </c>
      <c r="B135" s="41">
        <v>53</v>
      </c>
      <c r="C135" s="42">
        <f>B135/B$148*100</f>
        <v>11.111111111111111</v>
      </c>
      <c r="D135" s="42"/>
      <c r="E135" s="59" t="s">
        <v>114</v>
      </c>
      <c r="F135" s="41">
        <v>79</v>
      </c>
      <c r="G135" s="42">
        <f>F135/F$148*100</f>
        <v>16.561844863731658</v>
      </c>
      <c r="H135" s="87"/>
    </row>
    <row r="136" spans="1:8" ht="18" customHeight="1">
      <c r="A136" s="59" t="s">
        <v>165</v>
      </c>
      <c r="B136" s="41">
        <v>2</v>
      </c>
      <c r="C136" s="42">
        <f t="shared" ref="C136:C148" si="10">B136/B$148*100</f>
        <v>0.41928721174004197</v>
      </c>
      <c r="D136" s="42"/>
      <c r="E136" s="59" t="s">
        <v>165</v>
      </c>
      <c r="F136" s="41">
        <v>8</v>
      </c>
      <c r="G136" s="42">
        <f t="shared" ref="G136:G148" si="11">F136/F$148*100</f>
        <v>1.6771488469601679</v>
      </c>
      <c r="H136" s="87"/>
    </row>
    <row r="137" spans="1:8" ht="18" customHeight="1">
      <c r="A137" s="59" t="s">
        <v>174</v>
      </c>
      <c r="B137" s="41">
        <v>22</v>
      </c>
      <c r="C137" s="42">
        <f t="shared" si="10"/>
        <v>4.6121593291404608</v>
      </c>
      <c r="D137" s="42"/>
      <c r="E137" s="59" t="s">
        <v>174</v>
      </c>
      <c r="F137" s="41">
        <v>64</v>
      </c>
      <c r="G137" s="42">
        <f t="shared" si="11"/>
        <v>13.417190775681343</v>
      </c>
      <c r="H137" s="87"/>
    </row>
    <row r="138" spans="1:8" ht="18" customHeight="1">
      <c r="A138" s="59" t="s">
        <v>175</v>
      </c>
      <c r="B138" s="41">
        <v>60</v>
      </c>
      <c r="C138" s="42">
        <f t="shared" si="10"/>
        <v>12.578616352201259</v>
      </c>
      <c r="D138" s="42"/>
      <c r="E138" s="59" t="s">
        <v>175</v>
      </c>
      <c r="F138" s="41">
        <v>66</v>
      </c>
      <c r="G138" s="42">
        <f t="shared" si="11"/>
        <v>13.836477987421384</v>
      </c>
      <c r="H138" s="87"/>
    </row>
    <row r="139" spans="1:8" ht="18" customHeight="1">
      <c r="A139" s="59" t="s">
        <v>176</v>
      </c>
      <c r="B139" s="41">
        <v>94</v>
      </c>
      <c r="C139" s="42">
        <f t="shared" si="10"/>
        <v>19.70649895178197</v>
      </c>
      <c r="D139" s="42"/>
      <c r="E139" s="59" t="s">
        <v>176</v>
      </c>
      <c r="F139" s="41">
        <v>42</v>
      </c>
      <c r="G139" s="42">
        <f t="shared" si="11"/>
        <v>8.8050314465408803</v>
      </c>
      <c r="H139" s="87"/>
    </row>
    <row r="140" spans="1:8" ht="18" customHeight="1">
      <c r="A140" s="59" t="s">
        <v>177</v>
      </c>
      <c r="B140" s="41">
        <v>55</v>
      </c>
      <c r="C140" s="42">
        <f t="shared" si="10"/>
        <v>11.530398322851152</v>
      </c>
      <c r="D140" s="42"/>
      <c r="E140" s="59" t="s">
        <v>177</v>
      </c>
      <c r="F140" s="41">
        <v>22</v>
      </c>
      <c r="G140" s="42">
        <f t="shared" si="11"/>
        <v>4.6121593291404608</v>
      </c>
    </row>
    <row r="141" spans="1:8" ht="18" customHeight="1">
      <c r="A141" s="59" t="s">
        <v>178</v>
      </c>
      <c r="B141" s="41">
        <v>40</v>
      </c>
      <c r="C141" s="42">
        <f t="shared" si="10"/>
        <v>8.3857442348008391</v>
      </c>
      <c r="D141" s="42"/>
      <c r="E141" s="59" t="s">
        <v>178</v>
      </c>
      <c r="F141" s="41">
        <v>9</v>
      </c>
      <c r="G141" s="42">
        <f t="shared" si="11"/>
        <v>1.8867924528301887</v>
      </c>
    </row>
    <row r="142" spans="1:8" ht="18" customHeight="1">
      <c r="A142" s="59" t="s">
        <v>179</v>
      </c>
      <c r="B142" s="41">
        <v>24</v>
      </c>
      <c r="C142" s="42">
        <f t="shared" si="10"/>
        <v>5.0314465408805038</v>
      </c>
      <c r="D142" s="42"/>
      <c r="E142" s="59" t="s">
        <v>179</v>
      </c>
      <c r="F142" s="41">
        <v>5</v>
      </c>
      <c r="G142" s="42">
        <f t="shared" si="11"/>
        <v>1.0482180293501049</v>
      </c>
      <c r="H142" s="87"/>
    </row>
    <row r="143" spans="1:8" ht="18" customHeight="1">
      <c r="A143" s="59" t="s">
        <v>180</v>
      </c>
      <c r="B143" s="41">
        <v>12</v>
      </c>
      <c r="C143" s="42">
        <f t="shared" si="10"/>
        <v>2.5157232704402519</v>
      </c>
      <c r="D143" s="42"/>
      <c r="E143" s="59" t="s">
        <v>180</v>
      </c>
      <c r="F143" s="41">
        <v>1</v>
      </c>
      <c r="G143" s="42">
        <f t="shared" si="11"/>
        <v>0.20964360587002098</v>
      </c>
    </row>
    <row r="144" spans="1:8" ht="18" customHeight="1">
      <c r="A144" s="59" t="s">
        <v>181</v>
      </c>
      <c r="B144" s="41">
        <v>23</v>
      </c>
      <c r="C144" s="42">
        <f t="shared" si="10"/>
        <v>4.8218029350104823</v>
      </c>
      <c r="D144" s="42"/>
      <c r="E144" s="59" t="s">
        <v>181</v>
      </c>
      <c r="F144" s="41">
        <v>2</v>
      </c>
      <c r="G144" s="42">
        <f t="shared" si="11"/>
        <v>0.41928721174004197</v>
      </c>
    </row>
    <row r="145" spans="1:8" ht="18" customHeight="1">
      <c r="A145" s="59" t="s">
        <v>182</v>
      </c>
      <c r="B145" s="41">
        <v>6</v>
      </c>
      <c r="C145" s="42">
        <f t="shared" si="10"/>
        <v>1.257861635220126</v>
      </c>
      <c r="D145" s="42"/>
      <c r="E145" s="59" t="s">
        <v>182</v>
      </c>
      <c r="F145" s="41">
        <v>0</v>
      </c>
      <c r="G145" s="42">
        <f t="shared" si="11"/>
        <v>0</v>
      </c>
    </row>
    <row r="146" spans="1:8" ht="18" customHeight="1">
      <c r="A146" s="59" t="s">
        <v>166</v>
      </c>
      <c r="B146" s="41">
        <v>26</v>
      </c>
      <c r="C146" s="42">
        <f t="shared" si="10"/>
        <v>5.450733752620545</v>
      </c>
      <c r="D146" s="42"/>
      <c r="E146" s="59" t="s">
        <v>166</v>
      </c>
      <c r="F146" s="41">
        <v>1</v>
      </c>
      <c r="G146" s="42">
        <f t="shared" si="11"/>
        <v>0.20964360587002098</v>
      </c>
    </row>
    <row r="147" spans="1:8" ht="18" customHeight="1">
      <c r="A147" s="59" t="s">
        <v>85</v>
      </c>
      <c r="B147" s="41">
        <v>60</v>
      </c>
      <c r="C147" s="42">
        <f t="shared" si="10"/>
        <v>12.578616352201259</v>
      </c>
      <c r="D147" s="42"/>
      <c r="E147" s="59" t="s">
        <v>85</v>
      </c>
      <c r="F147" s="41">
        <v>178</v>
      </c>
      <c r="G147" s="42">
        <f t="shared" si="11"/>
        <v>37.316561844863735</v>
      </c>
      <c r="H147" s="87"/>
    </row>
    <row r="148" spans="1:8" ht="18" customHeight="1">
      <c r="A148" s="60" t="s">
        <v>86</v>
      </c>
      <c r="B148" s="43">
        <f>SUM(B135:B147)</f>
        <v>477</v>
      </c>
      <c r="C148" s="88">
        <f t="shared" si="10"/>
        <v>100</v>
      </c>
      <c r="D148" s="42"/>
      <c r="E148" s="60" t="s">
        <v>86</v>
      </c>
      <c r="F148" s="43">
        <f>SUM(F135:F147)</f>
        <v>477</v>
      </c>
      <c r="G148" s="88">
        <f t="shared" si="11"/>
        <v>100</v>
      </c>
    </row>
    <row r="149" spans="1:8" ht="18" customHeight="1">
      <c r="A149" s="59"/>
      <c r="B149" s="38"/>
      <c r="C149" s="38"/>
      <c r="D149" s="38"/>
      <c r="E149" s="59"/>
      <c r="F149" s="38"/>
      <c r="G149" s="38"/>
    </row>
    <row r="150" spans="1:8" s="33" customFormat="1" ht="18" customHeight="1">
      <c r="A150" s="63"/>
      <c r="B150" s="67" t="s">
        <v>87</v>
      </c>
      <c r="C150" s="59"/>
      <c r="D150" s="59"/>
      <c r="E150" s="60"/>
      <c r="F150" s="69" t="s">
        <v>87</v>
      </c>
      <c r="G150" s="59"/>
    </row>
    <row r="151" spans="1:8" ht="18" customHeight="1">
      <c r="A151" s="64" t="s">
        <v>88</v>
      </c>
      <c r="B151" s="42">
        <v>231.8</v>
      </c>
      <c r="C151" s="38"/>
      <c r="D151" s="38"/>
      <c r="E151" s="59" t="s">
        <v>88</v>
      </c>
      <c r="F151" s="46">
        <v>106.5</v>
      </c>
      <c r="G151" s="38"/>
    </row>
    <row r="152" spans="1:8" ht="18" customHeight="1">
      <c r="A152" s="64" t="s">
        <v>89</v>
      </c>
      <c r="B152" s="42">
        <v>175</v>
      </c>
      <c r="C152" s="38"/>
      <c r="D152" s="38"/>
      <c r="E152" s="59" t="s">
        <v>89</v>
      </c>
      <c r="F152" s="46">
        <v>100.6</v>
      </c>
      <c r="G152" s="38"/>
    </row>
    <row r="153" spans="1:8" ht="18" customHeight="1">
      <c r="A153" s="64" t="s">
        <v>91</v>
      </c>
      <c r="B153" s="42">
        <v>265.60000000000002</v>
      </c>
      <c r="C153" s="38"/>
      <c r="D153" s="38"/>
      <c r="E153" s="59" t="s">
        <v>91</v>
      </c>
      <c r="F153" s="46">
        <v>144.80000000000001</v>
      </c>
      <c r="G153" s="38"/>
    </row>
    <row r="154" spans="1:8" ht="18" customHeight="1">
      <c r="A154" s="65" t="s">
        <v>92</v>
      </c>
      <c r="B154" s="50">
        <v>161.6</v>
      </c>
      <c r="C154" s="38"/>
      <c r="D154" s="38"/>
      <c r="E154" s="61" t="s">
        <v>92</v>
      </c>
      <c r="F154" s="47">
        <v>90.7</v>
      </c>
      <c r="G154" s="38"/>
    </row>
    <row r="155" spans="1:8" ht="18" customHeight="1">
      <c r="A155" s="59"/>
      <c r="B155" s="38"/>
      <c r="C155" s="38"/>
      <c r="D155" s="38"/>
    </row>
    <row r="156" spans="1:8" ht="18" customHeight="1"/>
    <row r="157" spans="1:8" ht="18" customHeight="1">
      <c r="A157" s="59" t="s">
        <v>119</v>
      </c>
      <c r="B157" s="39"/>
      <c r="C157" s="38"/>
    </row>
    <row r="158" spans="1:8" ht="18" customHeight="1">
      <c r="A158" s="59" t="s">
        <v>118</v>
      </c>
      <c r="B158" s="38"/>
      <c r="C158" s="38"/>
    </row>
    <row r="159" spans="1:8" ht="18" customHeight="1">
      <c r="A159" s="59" t="s">
        <v>81</v>
      </c>
      <c r="B159" s="38"/>
      <c r="C159" s="38"/>
      <c r="E159" s="59" t="s">
        <v>93</v>
      </c>
      <c r="F159" s="38"/>
      <c r="G159" s="38"/>
    </row>
    <row r="160" spans="1:8" s="33" customFormat="1" ht="18" customHeight="1">
      <c r="A160" s="60" t="s">
        <v>82</v>
      </c>
      <c r="B160" s="66" t="s">
        <v>83</v>
      </c>
      <c r="C160" s="67" t="s">
        <v>84</v>
      </c>
      <c r="E160" s="60" t="s">
        <v>82</v>
      </c>
      <c r="F160" s="66" t="s">
        <v>83</v>
      </c>
      <c r="G160" s="67" t="s">
        <v>84</v>
      </c>
    </row>
    <row r="161" spans="1:7" ht="18" customHeight="1">
      <c r="A161" s="59" t="s">
        <v>114</v>
      </c>
      <c r="B161" s="41">
        <v>291</v>
      </c>
      <c r="C161" s="42">
        <f>B161/B$174*100</f>
        <v>61.0062893081761</v>
      </c>
      <c r="E161" s="59" t="s">
        <v>114</v>
      </c>
      <c r="F161" s="41">
        <v>232</v>
      </c>
      <c r="G161" s="42">
        <f>F161/F$174*100</f>
        <v>48.637316561844862</v>
      </c>
    </row>
    <row r="162" spans="1:7" ht="18" customHeight="1">
      <c r="A162" s="59" t="s">
        <v>165</v>
      </c>
      <c r="B162" s="41">
        <v>2</v>
      </c>
      <c r="C162" s="42">
        <f t="shared" ref="C162:C174" si="12">B162/B$174*100</f>
        <v>0.41928721174004197</v>
      </c>
      <c r="E162" s="59" t="s">
        <v>165</v>
      </c>
      <c r="F162" s="41">
        <v>4</v>
      </c>
      <c r="G162" s="42">
        <f t="shared" ref="G162:G174" si="13">F162/F$174*100</f>
        <v>0.83857442348008393</v>
      </c>
    </row>
    <row r="163" spans="1:7" ht="18" customHeight="1">
      <c r="A163" s="59" t="s">
        <v>174</v>
      </c>
      <c r="B163" s="41">
        <v>31</v>
      </c>
      <c r="C163" s="42">
        <f t="shared" si="12"/>
        <v>6.498951781970649</v>
      </c>
      <c r="E163" s="59" t="s">
        <v>174</v>
      </c>
      <c r="F163" s="41">
        <v>14</v>
      </c>
      <c r="G163" s="42">
        <f t="shared" si="13"/>
        <v>2.9350104821802936</v>
      </c>
    </row>
    <row r="164" spans="1:7" ht="18" customHeight="1">
      <c r="A164" s="59" t="s">
        <v>175</v>
      </c>
      <c r="B164" s="41">
        <v>22</v>
      </c>
      <c r="C164" s="42">
        <f t="shared" si="12"/>
        <v>4.6121593291404608</v>
      </c>
      <c r="E164" s="59" t="s">
        <v>175</v>
      </c>
      <c r="F164" s="41">
        <v>14</v>
      </c>
      <c r="G164" s="42">
        <f t="shared" si="13"/>
        <v>2.9350104821802936</v>
      </c>
    </row>
    <row r="165" spans="1:7" ht="18" customHeight="1">
      <c r="A165" s="59" t="s">
        <v>176</v>
      </c>
      <c r="B165" s="41">
        <v>12</v>
      </c>
      <c r="C165" s="42">
        <f t="shared" si="12"/>
        <v>2.5157232704402519</v>
      </c>
      <c r="E165" s="59" t="s">
        <v>176</v>
      </c>
      <c r="F165" s="41">
        <v>5</v>
      </c>
      <c r="G165" s="42">
        <f t="shared" si="13"/>
        <v>1.0482180293501049</v>
      </c>
    </row>
    <row r="166" spans="1:7" ht="18" customHeight="1">
      <c r="A166" s="59" t="s">
        <v>177</v>
      </c>
      <c r="B166" s="41">
        <v>15</v>
      </c>
      <c r="C166" s="42">
        <f t="shared" si="12"/>
        <v>3.1446540880503147</v>
      </c>
      <c r="E166" s="59" t="s">
        <v>177</v>
      </c>
      <c r="F166" s="41">
        <v>8</v>
      </c>
      <c r="G166" s="42">
        <f t="shared" si="13"/>
        <v>1.6771488469601679</v>
      </c>
    </row>
    <row r="167" spans="1:7" ht="18" customHeight="1">
      <c r="A167" s="59" t="s">
        <v>178</v>
      </c>
      <c r="B167" s="41">
        <v>7</v>
      </c>
      <c r="C167" s="42">
        <f t="shared" si="12"/>
        <v>1.4675052410901468</v>
      </c>
      <c r="E167" s="59" t="s">
        <v>178</v>
      </c>
      <c r="F167" s="41">
        <v>1</v>
      </c>
      <c r="G167" s="42">
        <f t="shared" si="13"/>
        <v>0.20964360587002098</v>
      </c>
    </row>
    <row r="168" spans="1:7" ht="18" customHeight="1">
      <c r="A168" s="59" t="s">
        <v>179</v>
      </c>
      <c r="B168" s="41">
        <v>3</v>
      </c>
      <c r="C168" s="42">
        <f t="shared" si="12"/>
        <v>0.62893081761006298</v>
      </c>
      <c r="E168" s="59" t="s">
        <v>179</v>
      </c>
      <c r="F168" s="41">
        <v>3</v>
      </c>
      <c r="G168" s="42">
        <f t="shared" si="13"/>
        <v>0.62893081761006298</v>
      </c>
    </row>
    <row r="169" spans="1:7" ht="18" customHeight="1">
      <c r="A169" s="59" t="s">
        <v>180</v>
      </c>
      <c r="B169" s="41">
        <v>1</v>
      </c>
      <c r="C169" s="42">
        <f t="shared" si="12"/>
        <v>0.20964360587002098</v>
      </c>
      <c r="E169" s="59" t="s">
        <v>180</v>
      </c>
      <c r="F169" s="41">
        <v>0</v>
      </c>
      <c r="G169" s="42">
        <f t="shared" si="13"/>
        <v>0</v>
      </c>
    </row>
    <row r="170" spans="1:7" ht="18" customHeight="1">
      <c r="A170" s="59" t="s">
        <v>181</v>
      </c>
      <c r="B170" s="41">
        <v>4</v>
      </c>
      <c r="C170" s="42">
        <f t="shared" si="12"/>
        <v>0.83857442348008393</v>
      </c>
      <c r="E170" s="59" t="s">
        <v>181</v>
      </c>
      <c r="F170" s="41">
        <v>1</v>
      </c>
      <c r="G170" s="42">
        <f t="shared" si="13"/>
        <v>0.20964360587002098</v>
      </c>
    </row>
    <row r="171" spans="1:7" ht="18" customHeight="1">
      <c r="A171" s="59" t="s">
        <v>182</v>
      </c>
      <c r="B171" s="41">
        <v>1</v>
      </c>
      <c r="C171" s="42">
        <f t="shared" si="12"/>
        <v>0.20964360587002098</v>
      </c>
      <c r="E171" s="59" t="s">
        <v>182</v>
      </c>
      <c r="F171" s="41">
        <v>2</v>
      </c>
      <c r="G171" s="42">
        <f t="shared" si="13"/>
        <v>0.41928721174004197</v>
      </c>
    </row>
    <row r="172" spans="1:7" ht="18" customHeight="1">
      <c r="A172" s="59" t="s">
        <v>166</v>
      </c>
      <c r="B172" s="41">
        <v>1</v>
      </c>
      <c r="C172" s="42">
        <f t="shared" si="12"/>
        <v>0.20964360587002098</v>
      </c>
      <c r="E172" s="59" t="s">
        <v>166</v>
      </c>
      <c r="F172" s="41">
        <v>0</v>
      </c>
      <c r="G172" s="42">
        <f t="shared" si="13"/>
        <v>0</v>
      </c>
    </row>
    <row r="173" spans="1:7" ht="18" customHeight="1">
      <c r="A173" s="59" t="s">
        <v>85</v>
      </c>
      <c r="B173" s="41">
        <v>87</v>
      </c>
      <c r="C173" s="42">
        <f t="shared" si="12"/>
        <v>18.238993710691823</v>
      </c>
      <c r="E173" s="59" t="s">
        <v>85</v>
      </c>
      <c r="F173" s="41">
        <v>193</v>
      </c>
      <c r="G173" s="42">
        <f t="shared" si="13"/>
        <v>40.461215932914044</v>
      </c>
    </row>
    <row r="174" spans="1:7" ht="18" customHeight="1">
      <c r="A174" s="60" t="s">
        <v>86</v>
      </c>
      <c r="B174" s="43">
        <f>SUM(B161:B173)</f>
        <v>477</v>
      </c>
      <c r="C174" s="88">
        <f t="shared" si="12"/>
        <v>100</v>
      </c>
      <c r="E174" s="60" t="s">
        <v>86</v>
      </c>
      <c r="F174" s="43">
        <f>SUM(F161:F173)</f>
        <v>477</v>
      </c>
      <c r="G174" s="88">
        <f t="shared" si="13"/>
        <v>100</v>
      </c>
    </row>
    <row r="175" spans="1:7" ht="18" customHeight="1">
      <c r="A175" s="59" t="s">
        <v>118</v>
      </c>
      <c r="B175" s="38"/>
      <c r="C175" s="38"/>
      <c r="E175" s="59" t="s">
        <v>118</v>
      </c>
      <c r="F175" s="38"/>
      <c r="G175" s="38"/>
    </row>
    <row r="176" spans="1:7" s="33" customFormat="1" ht="18" customHeight="1">
      <c r="A176" s="60" t="s">
        <v>118</v>
      </c>
      <c r="B176" s="69" t="s">
        <v>87</v>
      </c>
      <c r="C176" s="59"/>
      <c r="E176" s="60" t="s">
        <v>118</v>
      </c>
      <c r="F176" s="69" t="s">
        <v>87</v>
      </c>
      <c r="G176" s="59"/>
    </row>
    <row r="177" spans="1:7" ht="18" customHeight="1">
      <c r="A177" s="59" t="s">
        <v>88</v>
      </c>
      <c r="B177" s="46">
        <v>44.5</v>
      </c>
      <c r="C177" s="38"/>
      <c r="E177" s="59" t="s">
        <v>88</v>
      </c>
      <c r="F177" s="46">
        <v>29.5</v>
      </c>
      <c r="G177" s="38"/>
    </row>
    <row r="178" spans="1:7" ht="18" customHeight="1">
      <c r="A178" s="59" t="s">
        <v>89</v>
      </c>
      <c r="B178" s="46">
        <v>102.2</v>
      </c>
      <c r="C178" s="38"/>
      <c r="E178" s="59" t="s">
        <v>89</v>
      </c>
      <c r="F178" s="46">
        <v>82.3</v>
      </c>
      <c r="G178" s="38"/>
    </row>
    <row r="179" spans="1:7" ht="18" customHeight="1">
      <c r="A179" s="59" t="s">
        <v>91</v>
      </c>
      <c r="B179" s="46">
        <v>175.3</v>
      </c>
      <c r="C179" s="38"/>
      <c r="E179" s="59" t="s">
        <v>91</v>
      </c>
      <c r="F179" s="46">
        <v>161.1</v>
      </c>
      <c r="G179" s="38"/>
    </row>
    <row r="180" spans="1:7" ht="18" customHeight="1">
      <c r="A180" s="61" t="s">
        <v>92</v>
      </c>
      <c r="B180" s="47">
        <v>134.9</v>
      </c>
      <c r="C180" s="38"/>
      <c r="E180" s="61" t="s">
        <v>92</v>
      </c>
      <c r="F180" s="47">
        <v>125.6</v>
      </c>
      <c r="G180" s="38"/>
    </row>
    <row r="181" spans="1:7" ht="18" customHeight="1">
      <c r="A181" s="59" t="s">
        <v>118</v>
      </c>
      <c r="B181" s="38"/>
      <c r="C181" s="38"/>
    </row>
    <row r="182" spans="1:7" ht="18" customHeight="1">
      <c r="A182" s="59" t="s">
        <v>118</v>
      </c>
      <c r="B182" s="38"/>
      <c r="C182" s="38"/>
    </row>
    <row r="183" spans="1:7" ht="18" customHeight="1">
      <c r="A183" s="59" t="s">
        <v>120</v>
      </c>
      <c r="B183" s="38"/>
      <c r="C183" s="38"/>
    </row>
    <row r="184" spans="1:7" ht="18" customHeight="1">
      <c r="A184" s="59" t="s">
        <v>118</v>
      </c>
      <c r="B184" s="38"/>
      <c r="C184" s="38"/>
    </row>
    <row r="185" spans="1:7" ht="18" customHeight="1">
      <c r="A185" s="59" t="s">
        <v>81</v>
      </c>
      <c r="B185" s="38"/>
      <c r="C185" s="38"/>
      <c r="E185" s="59" t="s">
        <v>93</v>
      </c>
      <c r="F185" s="38"/>
      <c r="G185" s="38"/>
    </row>
    <row r="186" spans="1:7" s="33" customFormat="1" ht="18" customHeight="1">
      <c r="A186" s="60" t="s">
        <v>82</v>
      </c>
      <c r="B186" s="66" t="s">
        <v>83</v>
      </c>
      <c r="C186" s="67" t="s">
        <v>84</v>
      </c>
      <c r="E186" s="60" t="s">
        <v>82</v>
      </c>
      <c r="F186" s="66" t="s">
        <v>83</v>
      </c>
      <c r="G186" s="67" t="s">
        <v>84</v>
      </c>
    </row>
    <row r="187" spans="1:7" ht="18" customHeight="1">
      <c r="A187" s="59" t="s">
        <v>165</v>
      </c>
      <c r="B187" s="41">
        <v>0</v>
      </c>
      <c r="C187" s="42">
        <f>B187/B$200*100</f>
        <v>0</v>
      </c>
      <c r="E187" s="59" t="s">
        <v>165</v>
      </c>
      <c r="F187" s="41">
        <v>1</v>
      </c>
      <c r="G187" s="42">
        <f>F187/F$200*100</f>
        <v>0.20964360587002098</v>
      </c>
    </row>
    <row r="188" spans="1:7" ht="18" customHeight="1">
      <c r="A188" s="59" t="s">
        <v>174</v>
      </c>
      <c r="B188" s="41">
        <v>53</v>
      </c>
      <c r="C188" s="42">
        <f t="shared" ref="C188:C200" si="14">B188/B$200*100</f>
        <v>11.111111111111111</v>
      </c>
      <c r="E188" s="59" t="s">
        <v>174</v>
      </c>
      <c r="F188" s="41">
        <v>54</v>
      </c>
      <c r="G188" s="42">
        <f t="shared" ref="G188:G200" si="15">F188/F$200*100</f>
        <v>11.320754716981133</v>
      </c>
    </row>
    <row r="189" spans="1:7" ht="18" customHeight="1">
      <c r="A189" s="59" t="s">
        <v>175</v>
      </c>
      <c r="B189" s="41">
        <v>133</v>
      </c>
      <c r="C189" s="42">
        <f t="shared" si="14"/>
        <v>27.882599580712785</v>
      </c>
      <c r="E189" s="59" t="s">
        <v>175</v>
      </c>
      <c r="F189" s="41">
        <v>119</v>
      </c>
      <c r="G189" s="42">
        <f t="shared" si="15"/>
        <v>24.947589098532493</v>
      </c>
    </row>
    <row r="190" spans="1:7" ht="18" customHeight="1">
      <c r="A190" s="59" t="s">
        <v>176</v>
      </c>
      <c r="B190" s="41">
        <v>131</v>
      </c>
      <c r="C190" s="42">
        <f t="shared" si="14"/>
        <v>27.463312368972748</v>
      </c>
      <c r="E190" s="59" t="s">
        <v>176</v>
      </c>
      <c r="F190" s="41">
        <v>79</v>
      </c>
      <c r="G190" s="42">
        <f t="shared" si="15"/>
        <v>16.561844863731658</v>
      </c>
    </row>
    <row r="191" spans="1:7" ht="18" customHeight="1">
      <c r="A191" s="59" t="s">
        <v>177</v>
      </c>
      <c r="B191" s="41">
        <v>57</v>
      </c>
      <c r="C191" s="42">
        <f t="shared" si="14"/>
        <v>11.949685534591195</v>
      </c>
      <c r="E191" s="59" t="s">
        <v>177</v>
      </c>
      <c r="F191" s="41">
        <v>23</v>
      </c>
      <c r="G191" s="42">
        <f t="shared" si="15"/>
        <v>4.8218029350104823</v>
      </c>
    </row>
    <row r="192" spans="1:7" ht="18" customHeight="1">
      <c r="A192" s="59" t="s">
        <v>178</v>
      </c>
      <c r="B192" s="41">
        <v>25</v>
      </c>
      <c r="C192" s="42">
        <f t="shared" si="14"/>
        <v>5.2410901467505235</v>
      </c>
      <c r="E192" s="59" t="s">
        <v>178</v>
      </c>
      <c r="F192" s="41">
        <v>14</v>
      </c>
      <c r="G192" s="42">
        <f t="shared" si="15"/>
        <v>2.9350104821802936</v>
      </c>
    </row>
    <row r="193" spans="1:7" ht="18" customHeight="1">
      <c r="A193" s="59" t="s">
        <v>179</v>
      </c>
      <c r="B193" s="41">
        <v>6</v>
      </c>
      <c r="C193" s="42">
        <f t="shared" si="14"/>
        <v>1.257861635220126</v>
      </c>
      <c r="E193" s="59" t="s">
        <v>179</v>
      </c>
      <c r="F193" s="41">
        <v>2</v>
      </c>
      <c r="G193" s="42">
        <f t="shared" si="15"/>
        <v>0.41928721174004197</v>
      </c>
    </row>
    <row r="194" spans="1:7" ht="18" customHeight="1">
      <c r="A194" s="59" t="s">
        <v>180</v>
      </c>
      <c r="B194" s="41">
        <v>2</v>
      </c>
      <c r="C194" s="42">
        <f t="shared" si="14"/>
        <v>0.41928721174004197</v>
      </c>
      <c r="E194" s="59" t="s">
        <v>180</v>
      </c>
      <c r="F194" s="41">
        <v>1</v>
      </c>
      <c r="G194" s="42">
        <f t="shared" si="15"/>
        <v>0.20964360587002098</v>
      </c>
    </row>
    <row r="195" spans="1:7" ht="18" customHeight="1">
      <c r="A195" s="59" t="s">
        <v>181</v>
      </c>
      <c r="B195" s="41">
        <v>0</v>
      </c>
      <c r="C195" s="42">
        <f t="shared" si="14"/>
        <v>0</v>
      </c>
      <c r="E195" s="59" t="s">
        <v>181</v>
      </c>
      <c r="F195" s="41">
        <v>0</v>
      </c>
      <c r="G195" s="42">
        <f t="shared" si="15"/>
        <v>0</v>
      </c>
    </row>
    <row r="196" spans="1:7" ht="18" customHeight="1">
      <c r="A196" s="59" t="s">
        <v>182</v>
      </c>
      <c r="B196" s="41">
        <v>0</v>
      </c>
      <c r="C196" s="42">
        <f t="shared" si="14"/>
        <v>0</v>
      </c>
      <c r="E196" s="59" t="s">
        <v>182</v>
      </c>
      <c r="F196" s="41">
        <v>0</v>
      </c>
      <c r="G196" s="42">
        <f t="shared" si="15"/>
        <v>0</v>
      </c>
    </row>
    <row r="197" spans="1:7" ht="18" customHeight="1">
      <c r="A197" s="59" t="s">
        <v>166</v>
      </c>
      <c r="B197" s="41">
        <v>0</v>
      </c>
      <c r="C197" s="42">
        <f t="shared" si="14"/>
        <v>0</v>
      </c>
      <c r="E197" s="59" t="s">
        <v>166</v>
      </c>
      <c r="F197" s="41">
        <v>0</v>
      </c>
      <c r="G197" s="42">
        <f t="shared" si="15"/>
        <v>0</v>
      </c>
    </row>
    <row r="198" spans="1:7" ht="18" customHeight="1">
      <c r="A198" s="59" t="s">
        <v>85</v>
      </c>
      <c r="B198" s="41">
        <v>57</v>
      </c>
      <c r="C198" s="42">
        <f t="shared" si="14"/>
        <v>11.949685534591195</v>
      </c>
      <c r="E198" s="59" t="s">
        <v>85</v>
      </c>
      <c r="F198" s="41">
        <v>170</v>
      </c>
      <c r="G198" s="42">
        <f t="shared" si="15"/>
        <v>35.639412997903563</v>
      </c>
    </row>
    <row r="199" spans="1:7" ht="18" customHeight="1">
      <c r="A199" s="59" t="s">
        <v>90</v>
      </c>
      <c r="B199" s="41">
        <v>13</v>
      </c>
      <c r="C199" s="42">
        <f t="shared" si="14"/>
        <v>2.7253668763102725</v>
      </c>
      <c r="E199" s="59" t="s">
        <v>90</v>
      </c>
      <c r="F199" s="41">
        <v>14</v>
      </c>
      <c r="G199" s="42">
        <f t="shared" si="15"/>
        <v>2.9350104821802936</v>
      </c>
    </row>
    <row r="200" spans="1:7" ht="18" customHeight="1">
      <c r="A200" s="60" t="s">
        <v>86</v>
      </c>
      <c r="B200" s="43">
        <f>SUM(B187:B199)</f>
        <v>477</v>
      </c>
      <c r="C200" s="88">
        <f t="shared" si="14"/>
        <v>100</v>
      </c>
      <c r="E200" s="60" t="s">
        <v>86</v>
      </c>
      <c r="F200" s="43">
        <f>SUM(F187:F199)</f>
        <v>477</v>
      </c>
      <c r="G200" s="88">
        <f t="shared" si="15"/>
        <v>100</v>
      </c>
    </row>
    <row r="201" spans="1:7" ht="18" customHeight="1">
      <c r="A201" s="59" t="s">
        <v>118</v>
      </c>
      <c r="B201" s="38"/>
      <c r="C201" s="38"/>
      <c r="E201" s="59" t="s">
        <v>118</v>
      </c>
      <c r="F201" s="38"/>
      <c r="G201" s="38"/>
    </row>
    <row r="202" spans="1:7" s="33" customFormat="1" ht="18" customHeight="1">
      <c r="A202" s="60" t="s">
        <v>118</v>
      </c>
      <c r="B202" s="69" t="s">
        <v>87</v>
      </c>
      <c r="C202" s="59"/>
      <c r="E202" s="60" t="s">
        <v>118</v>
      </c>
      <c r="F202" s="69" t="s">
        <v>87</v>
      </c>
      <c r="G202" s="59"/>
    </row>
    <row r="203" spans="1:7" ht="18" customHeight="1">
      <c r="A203" s="59" t="s">
        <v>88</v>
      </c>
      <c r="B203" s="46">
        <v>169.4</v>
      </c>
      <c r="C203" s="38"/>
      <c r="E203" s="59" t="s">
        <v>88</v>
      </c>
      <c r="F203" s="46">
        <v>151</v>
      </c>
      <c r="G203" s="38"/>
    </row>
    <row r="204" spans="1:7" ht="18" customHeight="1">
      <c r="A204" s="59" t="s">
        <v>89</v>
      </c>
      <c r="B204" s="46">
        <v>69.8</v>
      </c>
      <c r="C204" s="38"/>
      <c r="E204" s="59" t="s">
        <v>89</v>
      </c>
      <c r="F204" s="46">
        <v>64.7</v>
      </c>
      <c r="G204" s="38"/>
    </row>
    <row r="205" spans="1:7" ht="18" customHeight="1">
      <c r="A205" s="59" t="s">
        <v>91</v>
      </c>
      <c r="B205" s="46">
        <v>169.4</v>
      </c>
      <c r="C205" s="38"/>
      <c r="E205" s="59" t="s">
        <v>91</v>
      </c>
      <c r="F205" s="46">
        <v>151</v>
      </c>
      <c r="G205" s="38"/>
    </row>
    <row r="206" spans="1:7" ht="18" customHeight="1">
      <c r="A206" s="61" t="s">
        <v>92</v>
      </c>
      <c r="B206" s="47">
        <v>69.8</v>
      </c>
      <c r="C206" s="38"/>
      <c r="E206" s="61" t="s">
        <v>92</v>
      </c>
      <c r="F206" s="47">
        <v>64.7</v>
      </c>
      <c r="G206" s="38"/>
    </row>
    <row r="207" spans="1:7" ht="18" customHeight="1">
      <c r="A207" s="59" t="s">
        <v>118</v>
      </c>
      <c r="B207" s="38"/>
      <c r="C207" s="38"/>
    </row>
    <row r="208" spans="1:7" ht="18" customHeight="1">
      <c r="A208" s="59" t="s">
        <v>118</v>
      </c>
      <c r="B208" s="38"/>
      <c r="C208" s="38"/>
    </row>
    <row r="209" spans="1:7" ht="18" customHeight="1">
      <c r="A209" s="59" t="s">
        <v>121</v>
      </c>
      <c r="B209" s="38"/>
      <c r="C209" s="38"/>
    </row>
    <row r="210" spans="1:7" ht="18" customHeight="1">
      <c r="A210" s="59" t="s">
        <v>118</v>
      </c>
      <c r="B210" s="38"/>
      <c r="C210" s="38"/>
    </row>
    <row r="211" spans="1:7" ht="18" customHeight="1">
      <c r="A211" s="59" t="s">
        <v>81</v>
      </c>
      <c r="B211" s="38"/>
      <c r="C211" s="38"/>
      <c r="E211" s="59" t="s">
        <v>93</v>
      </c>
      <c r="F211" s="38"/>
      <c r="G211" s="38"/>
    </row>
    <row r="212" spans="1:7" s="33" customFormat="1" ht="18" customHeight="1">
      <c r="A212" s="60" t="s">
        <v>82</v>
      </c>
      <c r="B212" s="66" t="s">
        <v>83</v>
      </c>
      <c r="C212" s="67" t="s">
        <v>84</v>
      </c>
      <c r="E212" s="60" t="s">
        <v>82</v>
      </c>
      <c r="F212" s="66" t="s">
        <v>83</v>
      </c>
      <c r="G212" s="67" t="s">
        <v>84</v>
      </c>
    </row>
    <row r="213" spans="1:7" ht="18" customHeight="1">
      <c r="A213" s="59" t="s">
        <v>114</v>
      </c>
      <c r="B213" s="41">
        <v>305</v>
      </c>
      <c r="C213" s="42">
        <f>B213/B$221*100</f>
        <v>63.941299790356396</v>
      </c>
      <c r="E213" s="59" t="s">
        <v>114</v>
      </c>
      <c r="F213" s="41">
        <v>247</v>
      </c>
      <c r="G213" s="42">
        <f>F213/F$221*100</f>
        <v>51.781970649895179</v>
      </c>
    </row>
    <row r="214" spans="1:7" ht="18" customHeight="1">
      <c r="A214" s="59" t="s">
        <v>165</v>
      </c>
      <c r="B214" s="41">
        <v>8</v>
      </c>
      <c r="C214" s="42">
        <f t="shared" ref="C214:C221" si="16">B214/B$221*100</f>
        <v>1.6771488469601679</v>
      </c>
      <c r="E214" s="59" t="s">
        <v>165</v>
      </c>
      <c r="F214" s="41">
        <v>5</v>
      </c>
      <c r="G214" s="42">
        <f t="shared" ref="G214:G221" si="17">F214/F$221*100</f>
        <v>1.0482180293501049</v>
      </c>
    </row>
    <row r="215" spans="1:7" ht="18" customHeight="1">
      <c r="A215" s="59" t="s">
        <v>174</v>
      </c>
      <c r="B215" s="41">
        <v>27</v>
      </c>
      <c r="C215" s="42">
        <f t="shared" si="16"/>
        <v>5.6603773584905666</v>
      </c>
      <c r="E215" s="59" t="s">
        <v>174</v>
      </c>
      <c r="F215" s="41">
        <v>18</v>
      </c>
      <c r="G215" s="42">
        <f t="shared" si="17"/>
        <v>3.7735849056603774</v>
      </c>
    </row>
    <row r="216" spans="1:7" ht="18" customHeight="1">
      <c r="A216" s="59" t="s">
        <v>175</v>
      </c>
      <c r="B216" s="41">
        <v>32</v>
      </c>
      <c r="C216" s="42">
        <f t="shared" si="16"/>
        <v>6.7085953878406714</v>
      </c>
      <c r="E216" s="59" t="s">
        <v>175</v>
      </c>
      <c r="F216" s="41">
        <v>6</v>
      </c>
      <c r="G216" s="42">
        <f t="shared" si="17"/>
        <v>1.257861635220126</v>
      </c>
    </row>
    <row r="217" spans="1:7" ht="18" customHeight="1">
      <c r="A217" s="59" t="s">
        <v>176</v>
      </c>
      <c r="B217" s="41">
        <v>10</v>
      </c>
      <c r="C217" s="42">
        <f t="shared" si="16"/>
        <v>2.0964360587002098</v>
      </c>
      <c r="E217" s="59" t="s">
        <v>176</v>
      </c>
      <c r="F217" s="41">
        <v>3</v>
      </c>
      <c r="G217" s="42">
        <f t="shared" si="17"/>
        <v>0.62893081761006298</v>
      </c>
    </row>
    <row r="218" spans="1:7" ht="18" customHeight="1">
      <c r="A218" s="59" t="s">
        <v>177</v>
      </c>
      <c r="B218" s="41">
        <v>3</v>
      </c>
      <c r="C218" s="42">
        <f t="shared" si="16"/>
        <v>0.62893081761006298</v>
      </c>
      <c r="E218" s="59" t="s">
        <v>177</v>
      </c>
      <c r="F218" s="41">
        <v>4</v>
      </c>
      <c r="G218" s="42">
        <f t="shared" si="17"/>
        <v>0.83857442348008393</v>
      </c>
    </row>
    <row r="219" spans="1:7" ht="18" customHeight="1">
      <c r="A219" s="59" t="s">
        <v>164</v>
      </c>
      <c r="B219" s="41">
        <v>4</v>
      </c>
      <c r="C219" s="42">
        <f t="shared" si="16"/>
        <v>0.83857442348008393</v>
      </c>
      <c r="E219" s="59" t="s">
        <v>164</v>
      </c>
      <c r="F219" s="41">
        <v>1</v>
      </c>
      <c r="G219" s="42">
        <f t="shared" si="17"/>
        <v>0.20964360587002098</v>
      </c>
    </row>
    <row r="220" spans="1:7" ht="18" customHeight="1">
      <c r="A220" s="59" t="s">
        <v>85</v>
      </c>
      <c r="B220" s="41">
        <v>88</v>
      </c>
      <c r="C220" s="42">
        <f t="shared" si="16"/>
        <v>18.448637316561843</v>
      </c>
      <c r="E220" s="59" t="s">
        <v>85</v>
      </c>
      <c r="F220" s="41">
        <v>193</v>
      </c>
      <c r="G220" s="42">
        <f t="shared" si="17"/>
        <v>40.461215932914044</v>
      </c>
    </row>
    <row r="221" spans="1:7" ht="18" customHeight="1">
      <c r="A221" s="60" t="s">
        <v>86</v>
      </c>
      <c r="B221" s="43">
        <f>SUM(B213:B220)</f>
        <v>477</v>
      </c>
      <c r="C221" s="88">
        <f t="shared" si="16"/>
        <v>100</v>
      </c>
      <c r="E221" s="60" t="s">
        <v>86</v>
      </c>
      <c r="F221" s="43">
        <f>SUM(F213:F220)</f>
        <v>477</v>
      </c>
      <c r="G221" s="88">
        <f t="shared" si="17"/>
        <v>100</v>
      </c>
    </row>
    <row r="222" spans="1:7" ht="18" customHeight="1">
      <c r="A222" s="59" t="s">
        <v>118</v>
      </c>
      <c r="B222" s="38"/>
      <c r="C222" s="38"/>
      <c r="E222" s="59" t="s">
        <v>118</v>
      </c>
      <c r="F222" s="38"/>
      <c r="G222" s="38"/>
    </row>
    <row r="223" spans="1:7" s="33" customFormat="1" ht="18" customHeight="1">
      <c r="A223" s="60" t="s">
        <v>118</v>
      </c>
      <c r="B223" s="69" t="s">
        <v>87</v>
      </c>
      <c r="C223" s="59"/>
      <c r="E223" s="60" t="s">
        <v>118</v>
      </c>
      <c r="F223" s="69" t="s">
        <v>87</v>
      </c>
      <c r="G223" s="59"/>
    </row>
    <row r="224" spans="1:7" ht="18" customHeight="1">
      <c r="A224" s="59" t="s">
        <v>88</v>
      </c>
      <c r="B224" s="46">
        <v>25.8</v>
      </c>
      <c r="C224" s="38"/>
      <c r="E224" s="59" t="s">
        <v>88</v>
      </c>
      <c r="F224" s="46">
        <v>14</v>
      </c>
      <c r="G224" s="38"/>
    </row>
    <row r="225" spans="1:7" ht="18" customHeight="1">
      <c r="A225" s="59" t="s">
        <v>89</v>
      </c>
      <c r="B225" s="46">
        <v>62</v>
      </c>
      <c r="C225" s="38"/>
      <c r="E225" s="59" t="s">
        <v>89</v>
      </c>
      <c r="F225" s="46">
        <v>47.3</v>
      </c>
      <c r="G225" s="38"/>
    </row>
    <row r="226" spans="1:7" ht="18" customHeight="1">
      <c r="A226" s="59" t="s">
        <v>91</v>
      </c>
      <c r="B226" s="46">
        <v>119.5</v>
      </c>
      <c r="C226" s="38"/>
      <c r="E226" s="59" t="s">
        <v>91</v>
      </c>
      <c r="F226" s="46">
        <v>107.4</v>
      </c>
      <c r="G226" s="38"/>
    </row>
    <row r="227" spans="1:7" ht="18" customHeight="1">
      <c r="A227" s="61" t="s">
        <v>92</v>
      </c>
      <c r="B227" s="47">
        <v>81.2</v>
      </c>
      <c r="C227" s="38"/>
      <c r="E227" s="61" t="s">
        <v>92</v>
      </c>
      <c r="F227" s="47">
        <v>84.4</v>
      </c>
      <c r="G227" s="38"/>
    </row>
    <row r="228" spans="1:7" ht="18" customHeight="1">
      <c r="A228" s="59" t="s">
        <v>118</v>
      </c>
      <c r="B228" s="38"/>
      <c r="C228" s="38"/>
    </row>
    <row r="229" spans="1:7" ht="18" customHeight="1">
      <c r="A229" s="59" t="s">
        <v>118</v>
      </c>
      <c r="B229" s="38"/>
      <c r="C229" s="38"/>
    </row>
    <row r="230" spans="1:7" ht="18" customHeight="1">
      <c r="A230" s="59" t="s">
        <v>80</v>
      </c>
      <c r="B230" s="38"/>
      <c r="C230" s="38"/>
    </row>
    <row r="231" spans="1:7" ht="18" customHeight="1">
      <c r="A231" s="59" t="s">
        <v>118</v>
      </c>
      <c r="B231" s="38"/>
      <c r="C231" s="38"/>
    </row>
    <row r="232" spans="1:7" ht="18" customHeight="1">
      <c r="A232" s="59" t="s">
        <v>81</v>
      </c>
      <c r="B232" s="38"/>
      <c r="C232" s="38"/>
      <c r="E232" s="59" t="s">
        <v>93</v>
      </c>
      <c r="F232" s="38"/>
      <c r="G232" s="38"/>
    </row>
    <row r="233" spans="1:7" s="33" customFormat="1" ht="18" customHeight="1">
      <c r="A233" s="60" t="s">
        <v>82</v>
      </c>
      <c r="B233" s="66" t="s">
        <v>83</v>
      </c>
      <c r="C233" s="67" t="s">
        <v>84</v>
      </c>
      <c r="E233" s="60" t="s">
        <v>82</v>
      </c>
      <c r="F233" s="66" t="s">
        <v>83</v>
      </c>
      <c r="G233" s="67" t="s">
        <v>84</v>
      </c>
    </row>
    <row r="234" spans="1:7" ht="18" customHeight="1">
      <c r="A234" s="59" t="s">
        <v>165</v>
      </c>
      <c r="B234" s="41">
        <v>0</v>
      </c>
      <c r="C234" s="42">
        <f>B234/B$248*100</f>
        <v>0</v>
      </c>
      <c r="E234" s="59" t="s">
        <v>165</v>
      </c>
      <c r="F234" s="41">
        <v>0</v>
      </c>
      <c r="G234" s="42">
        <f>F234/F$248*100</f>
        <v>0</v>
      </c>
    </row>
    <row r="235" spans="1:7" ht="18" customHeight="1">
      <c r="A235" s="59" t="s">
        <v>174</v>
      </c>
      <c r="B235" s="41">
        <v>0</v>
      </c>
      <c r="C235" s="42">
        <f t="shared" ref="C235:C248" si="18">B235/B$248*100</f>
        <v>0</v>
      </c>
      <c r="E235" s="59" t="s">
        <v>174</v>
      </c>
      <c r="F235" s="41">
        <v>0</v>
      </c>
      <c r="G235" s="42">
        <f t="shared" ref="G235:G248" si="19">F235/F$248*100</f>
        <v>0</v>
      </c>
    </row>
    <row r="236" spans="1:7" ht="18" customHeight="1">
      <c r="A236" s="59" t="s">
        <v>175</v>
      </c>
      <c r="B236" s="41">
        <v>0</v>
      </c>
      <c r="C236" s="42">
        <f t="shared" si="18"/>
        <v>0</v>
      </c>
      <c r="E236" s="59" t="s">
        <v>175</v>
      </c>
      <c r="F236" s="41">
        <v>0</v>
      </c>
      <c r="G236" s="42">
        <f t="shared" si="19"/>
        <v>0</v>
      </c>
    </row>
    <row r="237" spans="1:7" ht="18" customHeight="1">
      <c r="A237" s="59" t="s">
        <v>176</v>
      </c>
      <c r="B237" s="41">
        <v>0</v>
      </c>
      <c r="C237" s="42">
        <f t="shared" si="18"/>
        <v>0</v>
      </c>
      <c r="E237" s="59" t="s">
        <v>176</v>
      </c>
      <c r="F237" s="41">
        <v>0</v>
      </c>
      <c r="G237" s="42">
        <f t="shared" si="19"/>
        <v>0</v>
      </c>
    </row>
    <row r="238" spans="1:7" ht="18" customHeight="1">
      <c r="A238" s="59" t="s">
        <v>177</v>
      </c>
      <c r="B238" s="41">
        <v>3</v>
      </c>
      <c r="C238" s="42">
        <f t="shared" si="18"/>
        <v>0.62893081761006298</v>
      </c>
      <c r="E238" s="59" t="s">
        <v>177</v>
      </c>
      <c r="F238" s="41">
        <v>8</v>
      </c>
      <c r="G238" s="42">
        <f t="shared" si="19"/>
        <v>1.6771488469601679</v>
      </c>
    </row>
    <row r="239" spans="1:7" ht="18" customHeight="1">
      <c r="A239" s="59" t="s">
        <v>178</v>
      </c>
      <c r="B239" s="41">
        <v>19</v>
      </c>
      <c r="C239" s="42">
        <f t="shared" si="18"/>
        <v>3.9832285115303985</v>
      </c>
      <c r="E239" s="59" t="s">
        <v>178</v>
      </c>
      <c r="F239" s="41">
        <v>24</v>
      </c>
      <c r="G239" s="42">
        <f t="shared" si="19"/>
        <v>5.0314465408805038</v>
      </c>
    </row>
    <row r="240" spans="1:7" ht="18" customHeight="1">
      <c r="A240" s="59" t="s">
        <v>179</v>
      </c>
      <c r="B240" s="41">
        <v>64</v>
      </c>
      <c r="C240" s="42">
        <f t="shared" si="18"/>
        <v>13.417190775681343</v>
      </c>
      <c r="E240" s="59" t="s">
        <v>179</v>
      </c>
      <c r="F240" s="41">
        <v>85</v>
      </c>
      <c r="G240" s="42">
        <f t="shared" si="19"/>
        <v>17.819706498951781</v>
      </c>
    </row>
    <row r="241" spans="1:7" ht="18" customHeight="1">
      <c r="A241" s="59" t="s">
        <v>180</v>
      </c>
      <c r="B241" s="41">
        <v>95</v>
      </c>
      <c r="C241" s="42">
        <f t="shared" si="18"/>
        <v>19.916142557651991</v>
      </c>
      <c r="E241" s="59" t="s">
        <v>180</v>
      </c>
      <c r="F241" s="41">
        <v>83</v>
      </c>
      <c r="G241" s="42">
        <f t="shared" si="19"/>
        <v>17.40041928721174</v>
      </c>
    </row>
    <row r="242" spans="1:7" ht="18" customHeight="1">
      <c r="A242" s="59" t="s">
        <v>181</v>
      </c>
      <c r="B242" s="41">
        <v>179</v>
      </c>
      <c r="C242" s="42">
        <f t="shared" si="18"/>
        <v>37.526205450733755</v>
      </c>
      <c r="E242" s="59" t="s">
        <v>181</v>
      </c>
      <c r="F242" s="41">
        <v>80</v>
      </c>
      <c r="G242" s="42">
        <f t="shared" si="19"/>
        <v>16.771488469601678</v>
      </c>
    </row>
    <row r="243" spans="1:7" ht="18" customHeight="1">
      <c r="A243" s="59" t="s">
        <v>182</v>
      </c>
      <c r="B243" s="41">
        <v>33</v>
      </c>
      <c r="C243" s="42">
        <f t="shared" si="18"/>
        <v>6.9182389937106921</v>
      </c>
      <c r="E243" s="59" t="s">
        <v>182</v>
      </c>
      <c r="F243" s="41">
        <v>17</v>
      </c>
      <c r="G243" s="42">
        <f t="shared" si="19"/>
        <v>3.5639412997903559</v>
      </c>
    </row>
    <row r="244" spans="1:7" ht="18" customHeight="1">
      <c r="A244" s="59" t="s">
        <v>183</v>
      </c>
      <c r="B244" s="41">
        <v>24</v>
      </c>
      <c r="C244" s="42">
        <f t="shared" si="18"/>
        <v>5.0314465408805038</v>
      </c>
      <c r="E244" s="59" t="s">
        <v>183</v>
      </c>
      <c r="F244" s="41">
        <v>5</v>
      </c>
      <c r="G244" s="42">
        <f t="shared" si="19"/>
        <v>1.0482180293501049</v>
      </c>
    </row>
    <row r="245" spans="1:7" ht="18" customHeight="1">
      <c r="A245" s="59" t="s">
        <v>167</v>
      </c>
      <c r="B245" s="41">
        <v>5</v>
      </c>
      <c r="C245" s="42">
        <f t="shared" si="18"/>
        <v>1.0482180293501049</v>
      </c>
      <c r="E245" s="59" t="s">
        <v>167</v>
      </c>
      <c r="F245" s="41">
        <v>1</v>
      </c>
      <c r="G245" s="42">
        <f t="shared" si="19"/>
        <v>0.20964360587002098</v>
      </c>
    </row>
    <row r="246" spans="1:7" ht="18" customHeight="1">
      <c r="A246" s="59" t="s">
        <v>85</v>
      </c>
      <c r="B246" s="41">
        <v>53</v>
      </c>
      <c r="C246" s="42">
        <f t="shared" si="18"/>
        <v>11.111111111111111</v>
      </c>
      <c r="E246" s="59" t="s">
        <v>85</v>
      </c>
      <c r="F246" s="41">
        <v>170</v>
      </c>
      <c r="G246" s="42">
        <f t="shared" si="19"/>
        <v>35.639412997903563</v>
      </c>
    </row>
    <row r="247" spans="1:7" ht="18" customHeight="1">
      <c r="A247" s="59" t="s">
        <v>90</v>
      </c>
      <c r="B247" s="41">
        <v>2</v>
      </c>
      <c r="C247" s="42">
        <f t="shared" si="18"/>
        <v>0.41928721174004197</v>
      </c>
      <c r="E247" s="59" t="s">
        <v>90</v>
      </c>
      <c r="F247" s="41">
        <v>4</v>
      </c>
      <c r="G247" s="42">
        <f t="shared" si="19"/>
        <v>0.83857442348008393</v>
      </c>
    </row>
    <row r="248" spans="1:7" ht="18" customHeight="1">
      <c r="A248" s="60" t="s">
        <v>86</v>
      </c>
      <c r="B248" s="43">
        <f>SUM(B234:B247)</f>
        <v>477</v>
      </c>
      <c r="C248" s="88">
        <f t="shared" si="18"/>
        <v>100</v>
      </c>
      <c r="E248" s="60" t="s">
        <v>86</v>
      </c>
      <c r="F248" s="43">
        <f>SUM(F234:F247)</f>
        <v>477</v>
      </c>
      <c r="G248" s="88">
        <f t="shared" si="19"/>
        <v>100</v>
      </c>
    </row>
    <row r="249" spans="1:7" ht="18" customHeight="1">
      <c r="A249" s="59" t="s">
        <v>118</v>
      </c>
      <c r="B249" s="38"/>
      <c r="C249" s="38"/>
      <c r="E249" s="59" t="s">
        <v>118</v>
      </c>
      <c r="F249" s="38"/>
      <c r="G249" s="38"/>
    </row>
    <row r="250" spans="1:7" s="33" customFormat="1" ht="18" customHeight="1">
      <c r="A250" s="60" t="s">
        <v>118</v>
      </c>
      <c r="B250" s="69" t="s">
        <v>87</v>
      </c>
      <c r="C250" s="59"/>
      <c r="E250" s="60" t="s">
        <v>118</v>
      </c>
      <c r="F250" s="69" t="s">
        <v>87</v>
      </c>
      <c r="G250" s="59"/>
    </row>
    <row r="251" spans="1:7" ht="18" customHeight="1">
      <c r="A251" s="59" t="s">
        <v>88</v>
      </c>
      <c r="B251" s="46">
        <v>456.2</v>
      </c>
      <c r="C251" s="38"/>
      <c r="E251" s="59" t="s">
        <v>88</v>
      </c>
      <c r="F251" s="44">
        <v>417.8</v>
      </c>
      <c r="G251" s="38"/>
    </row>
    <row r="252" spans="1:7" ht="18" customHeight="1">
      <c r="A252" s="59" t="s">
        <v>89</v>
      </c>
      <c r="B252" s="46">
        <v>85.7</v>
      </c>
      <c r="C252" s="38"/>
      <c r="E252" s="59" t="s">
        <v>89</v>
      </c>
      <c r="F252" s="44">
        <v>72.5</v>
      </c>
      <c r="G252" s="38"/>
    </row>
    <row r="253" spans="1:7" ht="18" customHeight="1">
      <c r="A253" s="59" t="s">
        <v>91</v>
      </c>
      <c r="B253" s="46">
        <v>456.2</v>
      </c>
      <c r="C253" s="38"/>
      <c r="E253" s="59" t="s">
        <v>91</v>
      </c>
      <c r="F253" s="44">
        <v>417.8</v>
      </c>
      <c r="G253" s="38"/>
    </row>
    <row r="254" spans="1:7" ht="18" customHeight="1">
      <c r="A254" s="61" t="s">
        <v>92</v>
      </c>
      <c r="B254" s="47">
        <v>85.7</v>
      </c>
      <c r="C254" s="38"/>
      <c r="E254" s="61" t="s">
        <v>92</v>
      </c>
      <c r="F254" s="45">
        <v>72.5</v>
      </c>
      <c r="G254" s="38"/>
    </row>
    <row r="255" spans="1:7" ht="18" customHeight="1">
      <c r="A255" s="62" t="s">
        <v>118</v>
      </c>
      <c r="B255" s="48"/>
      <c r="C255" s="38"/>
    </row>
    <row r="256" spans="1:7" ht="18" customHeight="1">
      <c r="A256" s="62" t="s">
        <v>118</v>
      </c>
      <c r="B256" s="48"/>
      <c r="C256" s="38"/>
    </row>
    <row r="257" spans="1:7" ht="18" customHeight="1">
      <c r="A257" s="59" t="s">
        <v>94</v>
      </c>
      <c r="B257" s="38"/>
      <c r="C257" s="38"/>
    </row>
    <row r="258" spans="1:7" ht="18" customHeight="1">
      <c r="A258" s="59" t="s">
        <v>118</v>
      </c>
      <c r="B258" s="38"/>
      <c r="C258" s="38"/>
    </row>
    <row r="259" spans="1:7" ht="18" customHeight="1">
      <c r="A259" s="59" t="s">
        <v>81</v>
      </c>
      <c r="B259" s="38"/>
      <c r="C259" s="38"/>
      <c r="E259" s="59" t="s">
        <v>93</v>
      </c>
      <c r="F259" s="38"/>
      <c r="G259" s="38"/>
    </row>
    <row r="260" spans="1:7" s="33" customFormat="1" ht="18" customHeight="1">
      <c r="A260" s="60" t="s">
        <v>82</v>
      </c>
      <c r="B260" s="66" t="s">
        <v>83</v>
      </c>
      <c r="C260" s="67" t="s">
        <v>84</v>
      </c>
      <c r="E260" s="60" t="s">
        <v>82</v>
      </c>
      <c r="F260" s="66" t="s">
        <v>83</v>
      </c>
      <c r="G260" s="67" t="s">
        <v>84</v>
      </c>
    </row>
    <row r="261" spans="1:7" ht="18" customHeight="1">
      <c r="A261" s="59" t="s">
        <v>114</v>
      </c>
      <c r="B261" s="41">
        <v>112</v>
      </c>
      <c r="C261" s="42">
        <f>B261/B$274*100</f>
        <v>23.480083857442349</v>
      </c>
      <c r="E261" s="59" t="s">
        <v>114</v>
      </c>
      <c r="F261" s="41">
        <v>127</v>
      </c>
      <c r="G261" s="42">
        <f>F261/F$274*100</f>
        <v>26.624737945492662</v>
      </c>
    </row>
    <row r="262" spans="1:7" ht="18" customHeight="1">
      <c r="A262" s="59" t="s">
        <v>165</v>
      </c>
      <c r="B262" s="41">
        <v>7</v>
      </c>
      <c r="C262" s="42">
        <f t="shared" ref="C262:C274" si="20">B262/B$274*100</f>
        <v>1.4675052410901468</v>
      </c>
      <c r="E262" s="59" t="s">
        <v>165</v>
      </c>
      <c r="F262" s="41">
        <v>16</v>
      </c>
      <c r="G262" s="42">
        <f t="shared" ref="G262:G274" si="21">F262/F$274*100</f>
        <v>3.3542976939203357</v>
      </c>
    </row>
    <row r="263" spans="1:7" ht="18" customHeight="1">
      <c r="A263" s="59" t="s">
        <v>174</v>
      </c>
      <c r="B263" s="41">
        <v>37</v>
      </c>
      <c r="C263" s="42">
        <f t="shared" si="20"/>
        <v>7.7568134171907763</v>
      </c>
      <c r="E263" s="59" t="s">
        <v>174</v>
      </c>
      <c r="F263" s="41">
        <v>46</v>
      </c>
      <c r="G263" s="42">
        <f t="shared" si="21"/>
        <v>9.6436058700209646</v>
      </c>
    </row>
    <row r="264" spans="1:7" ht="18" customHeight="1">
      <c r="A264" s="59" t="s">
        <v>175</v>
      </c>
      <c r="B264" s="41">
        <v>58</v>
      </c>
      <c r="C264" s="42">
        <f t="shared" si="20"/>
        <v>12.159329140461216</v>
      </c>
      <c r="E264" s="59" t="s">
        <v>175</v>
      </c>
      <c r="F264" s="41">
        <v>37</v>
      </c>
      <c r="G264" s="42">
        <f t="shared" si="21"/>
        <v>7.7568134171907763</v>
      </c>
    </row>
    <row r="265" spans="1:7" ht="18" customHeight="1">
      <c r="A265" s="59" t="s">
        <v>176</v>
      </c>
      <c r="B265" s="41">
        <v>39</v>
      </c>
      <c r="C265" s="42">
        <f t="shared" si="20"/>
        <v>8.1761006289308167</v>
      </c>
      <c r="E265" s="59" t="s">
        <v>176</v>
      </c>
      <c r="F265" s="41">
        <v>31</v>
      </c>
      <c r="G265" s="42">
        <f t="shared" si="21"/>
        <v>6.498951781970649</v>
      </c>
    </row>
    <row r="266" spans="1:7" ht="18" customHeight="1">
      <c r="A266" s="59" t="s">
        <v>177</v>
      </c>
      <c r="B266" s="41">
        <v>42</v>
      </c>
      <c r="C266" s="42">
        <f t="shared" si="20"/>
        <v>8.8050314465408803</v>
      </c>
      <c r="E266" s="59" t="s">
        <v>177</v>
      </c>
      <c r="F266" s="41">
        <v>19</v>
      </c>
      <c r="G266" s="42">
        <f t="shared" si="21"/>
        <v>3.9832285115303985</v>
      </c>
    </row>
    <row r="267" spans="1:7" ht="18" customHeight="1">
      <c r="A267" s="59" t="s">
        <v>178</v>
      </c>
      <c r="B267" s="41">
        <v>25</v>
      </c>
      <c r="C267" s="42">
        <f t="shared" si="20"/>
        <v>5.2410901467505235</v>
      </c>
      <c r="E267" s="59" t="s">
        <v>178</v>
      </c>
      <c r="F267" s="41">
        <v>9</v>
      </c>
      <c r="G267" s="42">
        <f t="shared" si="21"/>
        <v>1.8867924528301887</v>
      </c>
    </row>
    <row r="268" spans="1:7" ht="18" customHeight="1">
      <c r="A268" s="59" t="s">
        <v>179</v>
      </c>
      <c r="B268" s="41">
        <v>28</v>
      </c>
      <c r="C268" s="42">
        <f t="shared" si="20"/>
        <v>5.8700209643605872</v>
      </c>
      <c r="E268" s="59" t="s">
        <v>179</v>
      </c>
      <c r="F268" s="41">
        <v>5</v>
      </c>
      <c r="G268" s="42">
        <f t="shared" si="21"/>
        <v>1.0482180293501049</v>
      </c>
    </row>
    <row r="269" spans="1:7" ht="18" customHeight="1">
      <c r="A269" s="59" t="s">
        <v>180</v>
      </c>
      <c r="B269" s="41">
        <v>16</v>
      </c>
      <c r="C269" s="42">
        <f t="shared" si="20"/>
        <v>3.3542976939203357</v>
      </c>
      <c r="E269" s="59" t="s">
        <v>180</v>
      </c>
      <c r="F269" s="41">
        <v>7</v>
      </c>
      <c r="G269" s="42">
        <f t="shared" si="21"/>
        <v>1.4675052410901468</v>
      </c>
    </row>
    <row r="270" spans="1:7" ht="18" customHeight="1">
      <c r="A270" s="59" t="s">
        <v>181</v>
      </c>
      <c r="B270" s="41">
        <v>13</v>
      </c>
      <c r="C270" s="42">
        <f t="shared" si="20"/>
        <v>2.7253668763102725</v>
      </c>
      <c r="E270" s="59" t="s">
        <v>181</v>
      </c>
      <c r="F270" s="41">
        <v>1</v>
      </c>
      <c r="G270" s="42">
        <f t="shared" si="21"/>
        <v>0.20964360587002098</v>
      </c>
    </row>
    <row r="271" spans="1:7" ht="18" customHeight="1">
      <c r="A271" s="59" t="s">
        <v>182</v>
      </c>
      <c r="B271" s="41">
        <v>8</v>
      </c>
      <c r="C271" s="42">
        <f t="shared" si="20"/>
        <v>1.6771488469601679</v>
      </c>
      <c r="E271" s="59" t="s">
        <v>182</v>
      </c>
      <c r="F271" s="41">
        <v>2</v>
      </c>
      <c r="G271" s="42">
        <f t="shared" si="21"/>
        <v>0.41928721174004197</v>
      </c>
    </row>
    <row r="272" spans="1:7" ht="18" customHeight="1">
      <c r="A272" s="59" t="s">
        <v>166</v>
      </c>
      <c r="B272" s="41">
        <v>18</v>
      </c>
      <c r="C272" s="42">
        <f t="shared" si="20"/>
        <v>3.7735849056603774</v>
      </c>
      <c r="E272" s="59" t="s">
        <v>166</v>
      </c>
      <c r="F272" s="41">
        <v>1</v>
      </c>
      <c r="G272" s="42">
        <f t="shared" si="21"/>
        <v>0.20964360587002098</v>
      </c>
    </row>
    <row r="273" spans="1:7" ht="18" customHeight="1">
      <c r="A273" s="59" t="s">
        <v>85</v>
      </c>
      <c r="B273" s="41">
        <v>74</v>
      </c>
      <c r="C273" s="42">
        <f t="shared" si="20"/>
        <v>15.513626834381553</v>
      </c>
      <c r="E273" s="59" t="s">
        <v>85</v>
      </c>
      <c r="F273" s="41">
        <v>176</v>
      </c>
      <c r="G273" s="42">
        <f t="shared" si="21"/>
        <v>36.897274633123686</v>
      </c>
    </row>
    <row r="274" spans="1:7" ht="18" customHeight="1">
      <c r="A274" s="60" t="s">
        <v>86</v>
      </c>
      <c r="B274" s="43">
        <f>SUM(B261:B273)</f>
        <v>477</v>
      </c>
      <c r="C274" s="88">
        <f t="shared" si="20"/>
        <v>100</v>
      </c>
      <c r="E274" s="60" t="s">
        <v>86</v>
      </c>
      <c r="F274" s="43">
        <f>SUM(F261:F273)</f>
        <v>477</v>
      </c>
      <c r="G274" s="88">
        <f t="shared" si="21"/>
        <v>100</v>
      </c>
    </row>
    <row r="275" spans="1:7" ht="18" customHeight="1">
      <c r="A275" s="59" t="s">
        <v>118</v>
      </c>
      <c r="B275" s="38"/>
      <c r="C275" s="38"/>
      <c r="E275" s="59" t="s">
        <v>118</v>
      </c>
      <c r="F275" s="38"/>
      <c r="G275" s="38"/>
    </row>
    <row r="276" spans="1:7" s="33" customFormat="1" ht="18" customHeight="1">
      <c r="A276" s="60" t="s">
        <v>118</v>
      </c>
      <c r="B276" s="69" t="s">
        <v>87</v>
      </c>
      <c r="C276" s="59"/>
      <c r="E276" s="60" t="s">
        <v>118</v>
      </c>
      <c r="F276" s="69" t="s">
        <v>87</v>
      </c>
      <c r="G276" s="59"/>
    </row>
    <row r="277" spans="1:7" ht="18" customHeight="1">
      <c r="A277" s="59" t="s">
        <v>88</v>
      </c>
      <c r="B277" s="46">
        <v>187.9</v>
      </c>
      <c r="C277" s="38"/>
      <c r="E277" s="59" t="s">
        <v>88</v>
      </c>
      <c r="F277" s="46">
        <v>95.4</v>
      </c>
      <c r="G277" s="38"/>
    </row>
    <row r="278" spans="1:7" ht="18" customHeight="1">
      <c r="A278" s="59" t="s">
        <v>89</v>
      </c>
      <c r="B278" s="46">
        <v>192.8</v>
      </c>
      <c r="C278" s="38"/>
      <c r="E278" s="59" t="s">
        <v>89</v>
      </c>
      <c r="F278" s="46">
        <v>122.9</v>
      </c>
      <c r="G278" s="38"/>
    </row>
    <row r="279" spans="1:7" ht="18" customHeight="1">
      <c r="A279" s="59" t="s">
        <v>91</v>
      </c>
      <c r="B279" s="46">
        <v>260.2</v>
      </c>
      <c r="C279" s="38"/>
      <c r="E279" s="59" t="s">
        <v>91</v>
      </c>
      <c r="F279" s="46">
        <v>165.1</v>
      </c>
      <c r="G279" s="38"/>
    </row>
    <row r="280" spans="1:7" ht="18" customHeight="1">
      <c r="A280" s="61" t="s">
        <v>92</v>
      </c>
      <c r="B280" s="47">
        <v>180.8</v>
      </c>
      <c r="C280" s="38"/>
      <c r="E280" s="61" t="s">
        <v>92</v>
      </c>
      <c r="F280" s="47">
        <v>120.9</v>
      </c>
      <c r="G280" s="38"/>
    </row>
    <row r="281" spans="1:7" ht="18" customHeight="1">
      <c r="A281" s="59" t="s">
        <v>118</v>
      </c>
      <c r="B281" s="38"/>
      <c r="C281" s="38"/>
    </row>
    <row r="282" spans="1:7" ht="18" customHeight="1">
      <c r="A282" s="59" t="s">
        <v>118</v>
      </c>
      <c r="B282" s="38"/>
      <c r="C282" s="38"/>
    </row>
    <row r="283" spans="1:7" ht="18" customHeight="1"/>
    <row r="284" spans="1:7" ht="18" customHeight="1"/>
    <row r="285" spans="1:7" ht="18" customHeight="1"/>
    <row r="286" spans="1:7" ht="18" customHeight="1"/>
    <row r="287" spans="1:7" ht="18" customHeight="1"/>
    <row r="288" spans="1:7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phoneticPr fontId="3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肢体不自由者・難聴者・中途失調者・盲人・盲ろう者編　
　単純集計表（世帯員票）</oddHeader>
    <oddFooter>&amp;C&amp;"HG丸ｺﾞｼｯｸM-PRO,標準"&amp;10&amp;P　/　11　(問１)</oddFooter>
  </headerFooter>
  <rowBreaks count="10" manualBreakCount="10">
    <brk id="25" max="16383" man="1"/>
    <brk id="51" max="6" man="1"/>
    <brk id="77" max="16383" man="1"/>
    <brk id="103" max="6" man="1"/>
    <brk id="129" max="16383" man="1"/>
    <brk id="155" max="6" man="1"/>
    <brk id="181" max="16383" man="1"/>
    <brk id="207" max="6" man="1"/>
    <brk id="228" max="16383" man="1"/>
    <brk id="255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B1:L300"/>
  <sheetViews>
    <sheetView zoomScale="80" zoomScaleNormal="80" workbookViewId="0"/>
  </sheetViews>
  <sheetFormatPr defaultRowHeight="13.5"/>
  <cols>
    <col min="2" max="2" width="27.625" style="33" customWidth="1"/>
  </cols>
  <sheetData>
    <row r="1" spans="2:12" ht="18" customHeight="1">
      <c r="B1" s="33" t="s">
        <v>122</v>
      </c>
    </row>
    <row r="2" spans="2:12" ht="18" customHeight="1"/>
    <row r="3" spans="2:12" s="33" customFormat="1" ht="18" customHeight="1">
      <c r="B3" s="55"/>
      <c r="C3" s="58" t="s">
        <v>0</v>
      </c>
      <c r="D3" s="57" t="s">
        <v>151</v>
      </c>
      <c r="L3" s="56"/>
    </row>
    <row r="4" spans="2:12" ht="18" customHeight="1">
      <c r="B4" s="33" t="s">
        <v>96</v>
      </c>
      <c r="C4" s="3">
        <v>152</v>
      </c>
      <c r="D4" s="4">
        <f>C4/C$8*100</f>
        <v>31.865828092243188</v>
      </c>
      <c r="L4" s="4"/>
    </row>
    <row r="5" spans="2:12" ht="18" customHeight="1">
      <c r="B5" s="33" t="s">
        <v>97</v>
      </c>
      <c r="C5" s="3">
        <v>293</v>
      </c>
      <c r="D5" s="4">
        <f t="shared" ref="D5:D8" si="0">C5/C$8*100</f>
        <v>61.425576519916149</v>
      </c>
      <c r="L5" s="4"/>
    </row>
    <row r="6" spans="2:12" ht="18" customHeight="1">
      <c r="B6" s="33" t="s">
        <v>26</v>
      </c>
      <c r="C6" s="3">
        <v>21</v>
      </c>
      <c r="D6" s="4">
        <f t="shared" si="0"/>
        <v>4.4025157232704402</v>
      </c>
      <c r="L6" s="4"/>
    </row>
    <row r="7" spans="2:12" ht="18" customHeight="1">
      <c r="B7" s="33" t="s">
        <v>1</v>
      </c>
      <c r="C7" s="3">
        <v>11</v>
      </c>
      <c r="D7" s="4">
        <f t="shared" si="0"/>
        <v>2.3060796645702304</v>
      </c>
      <c r="L7" s="8"/>
    </row>
    <row r="8" spans="2:12" ht="18" customHeight="1">
      <c r="B8" s="55" t="s">
        <v>2</v>
      </c>
      <c r="C8" s="6">
        <f>SUM(C4:C7)</f>
        <v>477</v>
      </c>
      <c r="D8" s="89">
        <f t="shared" si="0"/>
        <v>100</v>
      </c>
    </row>
    <row r="9" spans="2:12" ht="18" customHeight="1"/>
    <row r="10" spans="2:12" ht="18" customHeight="1">
      <c r="B10" s="33" t="s">
        <v>98</v>
      </c>
    </row>
    <row r="11" spans="2:12" s="33" customFormat="1" ht="18" customHeight="1">
      <c r="B11" s="55"/>
      <c r="C11" s="58" t="s">
        <v>0</v>
      </c>
      <c r="D11" s="57" t="s">
        <v>151</v>
      </c>
    </row>
    <row r="12" spans="2:12" ht="18" customHeight="1">
      <c r="B12" s="33" t="s">
        <v>126</v>
      </c>
      <c r="C12" s="3">
        <v>9</v>
      </c>
      <c r="D12" s="4">
        <f>C12/C$24*100</f>
        <v>5.9210526315789469</v>
      </c>
    </row>
    <row r="13" spans="2:12" ht="18" customHeight="1">
      <c r="B13" s="33" t="s">
        <v>184</v>
      </c>
      <c r="C13" s="3">
        <v>17</v>
      </c>
      <c r="D13" s="4">
        <f t="shared" ref="D13:D24" si="1">C13/C$24*100</f>
        <v>11.184210526315789</v>
      </c>
    </row>
    <row r="14" spans="2:12" ht="18" customHeight="1">
      <c r="B14" s="33" t="s">
        <v>185</v>
      </c>
      <c r="C14" s="3">
        <v>16</v>
      </c>
      <c r="D14" s="4">
        <f t="shared" si="1"/>
        <v>10.526315789473683</v>
      </c>
    </row>
    <row r="15" spans="2:12" ht="18" customHeight="1">
      <c r="B15" s="33" t="s">
        <v>186</v>
      </c>
      <c r="C15" s="3">
        <v>20</v>
      </c>
      <c r="D15" s="4">
        <f t="shared" si="1"/>
        <v>13.157894736842104</v>
      </c>
    </row>
    <row r="16" spans="2:12" ht="18" customHeight="1">
      <c r="B16" s="33" t="s">
        <v>187</v>
      </c>
      <c r="C16" s="3">
        <v>14</v>
      </c>
      <c r="D16" s="4">
        <f t="shared" si="1"/>
        <v>9.2105263157894726</v>
      </c>
    </row>
    <row r="17" spans="2:4" ht="18" customHeight="1">
      <c r="B17" s="33" t="s">
        <v>188</v>
      </c>
      <c r="C17" s="3">
        <v>23</v>
      </c>
      <c r="D17" s="4">
        <f t="shared" si="1"/>
        <v>15.131578947368421</v>
      </c>
    </row>
    <row r="18" spans="2:4" ht="18" customHeight="1">
      <c r="B18" s="33" t="s">
        <v>189</v>
      </c>
      <c r="C18" s="3">
        <v>3</v>
      </c>
      <c r="D18" s="4">
        <f t="shared" si="1"/>
        <v>1.9736842105263157</v>
      </c>
    </row>
    <row r="19" spans="2:4" ht="18" customHeight="1">
      <c r="B19" s="33" t="s">
        <v>190</v>
      </c>
      <c r="C19" s="3">
        <v>13</v>
      </c>
      <c r="D19" s="4">
        <f t="shared" si="1"/>
        <v>8.5526315789473681</v>
      </c>
    </row>
    <row r="20" spans="2:4" ht="18" customHeight="1">
      <c r="B20" s="33" t="s">
        <v>191</v>
      </c>
      <c r="C20" s="3">
        <v>7</v>
      </c>
      <c r="D20" s="4">
        <f t="shared" si="1"/>
        <v>4.6052631578947363</v>
      </c>
    </row>
    <row r="21" spans="2:4" ht="18" customHeight="1">
      <c r="B21" s="33" t="s">
        <v>192</v>
      </c>
      <c r="C21" s="3">
        <v>8</v>
      </c>
      <c r="D21" s="4">
        <f t="shared" si="1"/>
        <v>5.2631578947368416</v>
      </c>
    </row>
    <row r="22" spans="2:4" ht="18" customHeight="1">
      <c r="B22" s="33" t="s">
        <v>173</v>
      </c>
      <c r="C22" s="3">
        <v>16</v>
      </c>
      <c r="D22" s="4">
        <f t="shared" si="1"/>
        <v>10.526315789473683</v>
      </c>
    </row>
    <row r="23" spans="2:4" ht="18" customHeight="1">
      <c r="B23" s="33" t="s">
        <v>1</v>
      </c>
      <c r="C23" s="3">
        <v>6</v>
      </c>
      <c r="D23" s="4">
        <f t="shared" si="1"/>
        <v>3.9473684210526314</v>
      </c>
    </row>
    <row r="24" spans="2:4" ht="18" customHeight="1">
      <c r="B24" s="55" t="s">
        <v>2</v>
      </c>
      <c r="C24" s="6">
        <f>SUM(C12:C23)</f>
        <v>152</v>
      </c>
      <c r="D24" s="89">
        <f t="shared" si="1"/>
        <v>100</v>
      </c>
    </row>
    <row r="25" spans="2:4" ht="18" customHeight="1"/>
    <row r="26" spans="2:4" ht="18" customHeight="1">
      <c r="B26" s="55"/>
      <c r="C26" s="72" t="s">
        <v>99</v>
      </c>
    </row>
    <row r="27" spans="2:4" ht="18" customHeight="1">
      <c r="B27" s="56" t="s">
        <v>4</v>
      </c>
      <c r="C27" s="17">
        <v>16.3</v>
      </c>
    </row>
    <row r="28" spans="2:4" ht="18" customHeight="1">
      <c r="B28" s="71" t="s">
        <v>5</v>
      </c>
      <c r="C28" s="18">
        <v>18.2</v>
      </c>
    </row>
    <row r="29" spans="2:4" ht="18" customHeight="1">
      <c r="B29" s="56"/>
      <c r="C29" s="8"/>
    </row>
    <row r="30" spans="2:4" ht="18" customHeight="1"/>
    <row r="31" spans="2:4" ht="18" customHeight="1">
      <c r="B31" s="33" t="s">
        <v>123</v>
      </c>
    </row>
    <row r="32" spans="2:4" ht="18" customHeight="1"/>
    <row r="33" spans="2:4" s="33" customFormat="1" ht="18" customHeight="1">
      <c r="B33" s="55"/>
      <c r="C33" s="58" t="s">
        <v>0</v>
      </c>
      <c r="D33" s="57" t="s">
        <v>151</v>
      </c>
    </row>
    <row r="34" spans="2:4" ht="18" customHeight="1">
      <c r="B34" s="33" t="s">
        <v>100</v>
      </c>
      <c r="C34" s="3">
        <v>249</v>
      </c>
      <c r="D34" s="4">
        <f>C34/C$38*100</f>
        <v>52.20125786163522</v>
      </c>
    </row>
    <row r="35" spans="2:4" ht="18" customHeight="1">
      <c r="B35" s="33" t="s">
        <v>101</v>
      </c>
      <c r="C35" s="3">
        <v>211</v>
      </c>
      <c r="D35" s="4">
        <f t="shared" ref="D35:D38" si="2">C35/C$38*100</f>
        <v>44.234800838574422</v>
      </c>
    </row>
    <row r="36" spans="2:4" ht="18" customHeight="1">
      <c r="B36" s="33" t="s">
        <v>1</v>
      </c>
      <c r="C36" s="3">
        <v>15</v>
      </c>
      <c r="D36" s="4">
        <f t="shared" si="2"/>
        <v>3.1446540880503147</v>
      </c>
    </row>
    <row r="37" spans="2:4" ht="18" customHeight="1">
      <c r="B37" s="33" t="s">
        <v>102</v>
      </c>
      <c r="C37" s="3">
        <v>2</v>
      </c>
      <c r="D37" s="4">
        <f t="shared" si="2"/>
        <v>0.41928721174004197</v>
      </c>
    </row>
    <row r="38" spans="2:4" ht="18" customHeight="1">
      <c r="B38" s="55" t="s">
        <v>2</v>
      </c>
      <c r="C38" s="6">
        <f>SUM(C34:C37)</f>
        <v>477</v>
      </c>
      <c r="D38" s="89">
        <f t="shared" si="2"/>
        <v>100</v>
      </c>
    </row>
    <row r="39" spans="2:4" ht="18" customHeight="1"/>
    <row r="40" spans="2:4" ht="18" customHeight="1"/>
    <row r="41" spans="2:4" ht="18" customHeight="1">
      <c r="B41" s="33" t="s">
        <v>124</v>
      </c>
    </row>
    <row r="42" spans="2:4" ht="18" customHeight="1"/>
    <row r="43" spans="2:4" s="33" customFormat="1" ht="18" customHeight="1">
      <c r="B43" s="55"/>
      <c r="C43" s="58" t="s">
        <v>0</v>
      </c>
      <c r="D43" s="57" t="s">
        <v>151</v>
      </c>
    </row>
    <row r="44" spans="2:4" ht="18" customHeight="1">
      <c r="B44" s="33" t="s">
        <v>13</v>
      </c>
      <c r="C44" s="3">
        <v>34</v>
      </c>
      <c r="D44" s="4">
        <f>C44/C$59*100</f>
        <v>13.600000000000001</v>
      </c>
    </row>
    <row r="45" spans="2:4" ht="18" customHeight="1">
      <c r="B45" s="33" t="s">
        <v>14</v>
      </c>
      <c r="C45" s="3">
        <v>18</v>
      </c>
      <c r="D45" s="4">
        <f t="shared" ref="D45:D59" si="3">C45/C$59*100</f>
        <v>7.1999999999999993</v>
      </c>
    </row>
    <row r="46" spans="2:4" ht="18" customHeight="1">
      <c r="B46" s="33" t="s">
        <v>15</v>
      </c>
      <c r="C46" s="3">
        <v>16</v>
      </c>
      <c r="D46" s="4">
        <f t="shared" si="3"/>
        <v>6.4</v>
      </c>
    </row>
    <row r="47" spans="2:4" ht="18" customHeight="1">
      <c r="B47" s="33" t="s">
        <v>16</v>
      </c>
      <c r="C47" s="3">
        <v>75</v>
      </c>
      <c r="D47" s="4">
        <f t="shared" si="3"/>
        <v>30</v>
      </c>
    </row>
    <row r="48" spans="2:4" ht="18" customHeight="1">
      <c r="B48" s="33" t="s">
        <v>17</v>
      </c>
      <c r="C48" s="3">
        <v>57</v>
      </c>
      <c r="D48" s="4">
        <f t="shared" si="3"/>
        <v>22.8</v>
      </c>
    </row>
    <row r="49" spans="2:4" ht="18" customHeight="1">
      <c r="B49" s="33" t="s">
        <v>18</v>
      </c>
      <c r="C49" s="3">
        <v>3</v>
      </c>
      <c r="D49" s="4">
        <f t="shared" si="3"/>
        <v>1.2</v>
      </c>
    </row>
    <row r="50" spans="2:4" ht="18" customHeight="1">
      <c r="B50" s="33" t="s">
        <v>19</v>
      </c>
      <c r="C50" s="3">
        <v>23</v>
      </c>
      <c r="D50" s="4">
        <f t="shared" si="3"/>
        <v>9.1999999999999993</v>
      </c>
    </row>
    <row r="51" spans="2:4" ht="18" customHeight="1">
      <c r="B51" s="33" t="s">
        <v>20</v>
      </c>
      <c r="C51" s="3">
        <v>5</v>
      </c>
      <c r="D51" s="4">
        <f t="shared" si="3"/>
        <v>2</v>
      </c>
    </row>
    <row r="52" spans="2:4" ht="18" customHeight="1">
      <c r="B52" s="33" t="s">
        <v>21</v>
      </c>
      <c r="C52" s="3">
        <v>3</v>
      </c>
      <c r="D52" s="4">
        <f t="shared" si="3"/>
        <v>1.2</v>
      </c>
    </row>
    <row r="53" spans="2:4" ht="18" customHeight="1">
      <c r="B53" s="33" t="s">
        <v>22</v>
      </c>
      <c r="C53" s="3">
        <v>1</v>
      </c>
      <c r="D53" s="4">
        <f t="shared" si="3"/>
        <v>0.4</v>
      </c>
    </row>
    <row r="54" spans="2:4" ht="18" customHeight="1">
      <c r="B54" s="33" t="s">
        <v>23</v>
      </c>
      <c r="C54" s="3">
        <v>3</v>
      </c>
      <c r="D54" s="4">
        <f t="shared" si="3"/>
        <v>1.2</v>
      </c>
    </row>
    <row r="55" spans="2:4" ht="18" customHeight="1">
      <c r="B55" s="33" t="s">
        <v>24</v>
      </c>
      <c r="C55" s="3">
        <v>0</v>
      </c>
      <c r="D55" s="4">
        <f t="shared" si="3"/>
        <v>0</v>
      </c>
    </row>
    <row r="56" spans="2:4" ht="18" customHeight="1">
      <c r="B56" s="33" t="s">
        <v>25</v>
      </c>
      <c r="C56" s="3">
        <v>7</v>
      </c>
      <c r="D56" s="4">
        <f t="shared" si="3"/>
        <v>2.8000000000000003</v>
      </c>
    </row>
    <row r="57" spans="2:4" ht="18" customHeight="1">
      <c r="B57" s="33" t="s">
        <v>26</v>
      </c>
      <c r="C57" s="3">
        <v>0</v>
      </c>
      <c r="D57" s="4">
        <f t="shared" si="3"/>
        <v>0</v>
      </c>
    </row>
    <row r="58" spans="2:4" ht="18" customHeight="1">
      <c r="B58" s="33" t="s">
        <v>1</v>
      </c>
      <c r="C58" s="3">
        <v>5</v>
      </c>
      <c r="D58" s="4">
        <f t="shared" si="3"/>
        <v>2</v>
      </c>
    </row>
    <row r="59" spans="2:4" ht="18" customHeight="1">
      <c r="B59" s="55" t="s">
        <v>2</v>
      </c>
      <c r="C59" s="6">
        <f>SUM(C44:C58)</f>
        <v>250</v>
      </c>
      <c r="D59" s="89">
        <f t="shared" si="3"/>
        <v>100</v>
      </c>
    </row>
    <row r="60" spans="2:4" ht="18" customHeight="1">
      <c r="B60" s="11" t="s">
        <v>149</v>
      </c>
    </row>
    <row r="61" spans="2:4" ht="18" customHeight="1"/>
    <row r="62" spans="2:4" ht="18" customHeight="1"/>
    <row r="63" spans="2:4" ht="18" customHeight="1">
      <c r="B63" s="33" t="s">
        <v>125</v>
      </c>
    </row>
    <row r="64" spans="2:4" ht="18" customHeight="1">
      <c r="B64" s="55"/>
      <c r="C64" s="72" t="s">
        <v>0</v>
      </c>
      <c r="D64" s="15"/>
    </row>
    <row r="65" spans="2:3" ht="18" customHeight="1">
      <c r="B65" s="33" t="s">
        <v>13</v>
      </c>
      <c r="C65" s="13">
        <v>1</v>
      </c>
    </row>
    <row r="66" spans="2:3" ht="18" customHeight="1">
      <c r="B66" s="33" t="s">
        <v>14</v>
      </c>
      <c r="C66" s="13">
        <v>2</v>
      </c>
    </row>
    <row r="67" spans="2:3" ht="18" customHeight="1">
      <c r="B67" s="33" t="s">
        <v>17</v>
      </c>
      <c r="C67" s="13">
        <v>1</v>
      </c>
    </row>
    <row r="68" spans="2:3" ht="18" customHeight="1">
      <c r="B68" s="33" t="s">
        <v>20</v>
      </c>
      <c r="C68" s="13">
        <v>1</v>
      </c>
    </row>
    <row r="69" spans="2:3" ht="18" customHeight="1">
      <c r="B69" s="33" t="s">
        <v>25</v>
      </c>
      <c r="C69" s="13">
        <v>1</v>
      </c>
    </row>
    <row r="70" spans="2:3" ht="18" customHeight="1">
      <c r="B70" s="71" t="s">
        <v>26</v>
      </c>
      <c r="C70" s="14">
        <v>1</v>
      </c>
    </row>
    <row r="71" spans="2:3" ht="18" customHeight="1"/>
    <row r="72" spans="2:3" ht="18" customHeight="1"/>
    <row r="73" spans="2:3" ht="18" customHeight="1"/>
    <row r="74" spans="2:3" ht="18" customHeight="1"/>
    <row r="75" spans="2:3" ht="18" customHeight="1"/>
    <row r="76" spans="2:3" ht="18" customHeight="1"/>
    <row r="77" spans="2:3" ht="18" customHeight="1"/>
    <row r="78" spans="2:3" ht="18" customHeight="1"/>
    <row r="79" spans="2:3" ht="18" customHeight="1"/>
    <row r="80" spans="2:3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phoneticPr fontId="3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肢体不自由者・難聴者・中途失調者・盲人・盲ろう者編　
　単純集計表（世帯員票）</oddHeader>
    <oddFooter>&amp;C&amp;P　/　2　(問２～問４)</oddFooter>
  </headerFooter>
  <rowBreaks count="1" manualBreakCount="1">
    <brk id="39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B1:I300"/>
  <sheetViews>
    <sheetView zoomScale="80" zoomScaleNormal="80" workbookViewId="0"/>
  </sheetViews>
  <sheetFormatPr defaultRowHeight="13.5"/>
  <cols>
    <col min="1" max="1" width="4.625" customWidth="1"/>
    <col min="2" max="2" width="32" style="33" customWidth="1"/>
    <col min="5" max="5" width="6.5" customWidth="1"/>
    <col min="6" max="6" width="4.625" customWidth="1"/>
    <col min="7" max="7" width="29.625" style="5" customWidth="1"/>
    <col min="10" max="10" width="4.625" customWidth="1"/>
  </cols>
  <sheetData>
    <row r="1" spans="2:5" ht="18" customHeight="1">
      <c r="B1" s="95" t="s">
        <v>195</v>
      </c>
      <c r="C1" s="95"/>
      <c r="D1" s="95"/>
      <c r="E1" s="95"/>
    </row>
    <row r="2" spans="2:5" ht="18" customHeight="1">
      <c r="B2" s="78"/>
      <c r="C2" s="78"/>
      <c r="D2" s="78"/>
    </row>
    <row r="3" spans="2:5" s="33" customFormat="1" ht="18" customHeight="1">
      <c r="B3" s="55" t="s">
        <v>127</v>
      </c>
      <c r="C3" s="58" t="s">
        <v>0</v>
      </c>
      <c r="D3" s="57" t="s">
        <v>151</v>
      </c>
      <c r="E3" s="76"/>
    </row>
    <row r="4" spans="2:5" ht="18" customHeight="1">
      <c r="B4" s="25">
        <v>0</v>
      </c>
      <c r="C4" s="3">
        <v>1</v>
      </c>
      <c r="D4" s="4">
        <f>C4/C$13*100</f>
        <v>0.40160642570281119</v>
      </c>
      <c r="E4" s="4"/>
    </row>
    <row r="5" spans="2:5" ht="18" customHeight="1">
      <c r="B5" s="25">
        <v>1</v>
      </c>
      <c r="C5" s="3">
        <v>5</v>
      </c>
      <c r="D5" s="4">
        <f t="shared" ref="D5:D13" si="0">C5/C$13*100</f>
        <v>2.0080321285140563</v>
      </c>
      <c r="E5" s="4"/>
    </row>
    <row r="6" spans="2:5" ht="18" customHeight="1">
      <c r="B6" s="25">
        <v>2</v>
      </c>
      <c r="C6" s="3">
        <v>6</v>
      </c>
      <c r="D6" s="4">
        <f t="shared" si="0"/>
        <v>2.4096385542168677</v>
      </c>
      <c r="E6" s="4"/>
    </row>
    <row r="7" spans="2:5" ht="18" customHeight="1">
      <c r="B7" s="25">
        <v>3</v>
      </c>
      <c r="C7" s="3">
        <v>18</v>
      </c>
      <c r="D7" s="4">
        <f t="shared" si="0"/>
        <v>7.2289156626506017</v>
      </c>
      <c r="E7" s="4"/>
    </row>
    <row r="8" spans="2:5" ht="18" customHeight="1">
      <c r="B8" s="25">
        <v>4</v>
      </c>
      <c r="C8" s="3">
        <v>12</v>
      </c>
      <c r="D8" s="4">
        <f t="shared" si="0"/>
        <v>4.8192771084337354</v>
      </c>
      <c r="E8" s="4"/>
    </row>
    <row r="9" spans="2:5" ht="18" customHeight="1">
      <c r="B9" s="25">
        <v>5</v>
      </c>
      <c r="C9" s="3">
        <v>123</v>
      </c>
      <c r="D9" s="4">
        <f t="shared" si="0"/>
        <v>49.397590361445779</v>
      </c>
      <c r="E9" s="4"/>
    </row>
    <row r="10" spans="2:5" ht="18" customHeight="1">
      <c r="B10" s="25">
        <v>6</v>
      </c>
      <c r="C10" s="3">
        <v>64</v>
      </c>
      <c r="D10" s="4">
        <f t="shared" si="0"/>
        <v>25.702811244979916</v>
      </c>
      <c r="E10" s="4"/>
    </row>
    <row r="11" spans="2:5" ht="18" customHeight="1">
      <c r="B11" s="25">
        <v>7</v>
      </c>
      <c r="C11" s="3">
        <v>12</v>
      </c>
      <c r="D11" s="4">
        <f t="shared" si="0"/>
        <v>4.8192771084337354</v>
      </c>
      <c r="E11" s="4"/>
    </row>
    <row r="12" spans="2:5" ht="18" customHeight="1">
      <c r="B12" s="33" t="s">
        <v>85</v>
      </c>
      <c r="C12" s="3">
        <v>8</v>
      </c>
      <c r="D12" s="4">
        <f t="shared" si="0"/>
        <v>3.2128514056224895</v>
      </c>
      <c r="E12" s="4"/>
    </row>
    <row r="13" spans="2:5" ht="18" customHeight="1">
      <c r="B13" s="55" t="s">
        <v>86</v>
      </c>
      <c r="C13" s="6">
        <f>SUM(C4:C12)</f>
        <v>249</v>
      </c>
      <c r="D13" s="89">
        <f t="shared" si="0"/>
        <v>100</v>
      </c>
      <c r="E13" s="8"/>
    </row>
    <row r="14" spans="2:5" ht="18" customHeight="1"/>
    <row r="15" spans="2:5" ht="18" customHeight="1">
      <c r="B15" s="55"/>
      <c r="C15" s="72" t="s">
        <v>3</v>
      </c>
    </row>
    <row r="16" spans="2:5" ht="18" customHeight="1">
      <c r="B16" s="33" t="s">
        <v>128</v>
      </c>
      <c r="C16" s="9">
        <v>4.99</v>
      </c>
    </row>
    <row r="17" spans="2:5" ht="18" customHeight="1">
      <c r="B17" s="33" t="s">
        <v>129</v>
      </c>
      <c r="C17" s="9">
        <v>1.21</v>
      </c>
    </row>
    <row r="18" spans="2:5" ht="18" customHeight="1">
      <c r="B18" s="33" t="s">
        <v>91</v>
      </c>
      <c r="C18" s="9">
        <v>5.01</v>
      </c>
    </row>
    <row r="19" spans="2:5" ht="18" customHeight="1">
      <c r="B19" s="71" t="s">
        <v>92</v>
      </c>
      <c r="C19" s="10">
        <v>1.17</v>
      </c>
    </row>
    <row r="20" spans="2:5" ht="18" customHeight="1">
      <c r="B20" s="11" t="s">
        <v>150</v>
      </c>
    </row>
    <row r="21" spans="2:5" ht="18" customHeight="1"/>
    <row r="22" spans="2:5" ht="18" customHeight="1">
      <c r="B22" s="73" t="s">
        <v>130</v>
      </c>
      <c r="C22" s="12"/>
      <c r="D22" s="12"/>
    </row>
    <row r="23" spans="2:5" ht="18" customHeight="1">
      <c r="B23" s="55" t="s">
        <v>127</v>
      </c>
      <c r="C23" s="72" t="s">
        <v>0</v>
      </c>
    </row>
    <row r="24" spans="2:5" ht="18" customHeight="1">
      <c r="B24" s="74">
        <v>0</v>
      </c>
      <c r="C24" s="13">
        <v>4</v>
      </c>
    </row>
    <row r="25" spans="2:5" ht="18" customHeight="1">
      <c r="B25" s="74">
        <v>1</v>
      </c>
      <c r="C25" s="13">
        <v>1</v>
      </c>
    </row>
    <row r="26" spans="2:5" ht="18" customHeight="1">
      <c r="B26" s="74">
        <v>4</v>
      </c>
      <c r="C26" s="13">
        <v>1</v>
      </c>
    </row>
    <row r="27" spans="2:5" ht="18" customHeight="1">
      <c r="B27" s="75">
        <v>5</v>
      </c>
      <c r="C27" s="14">
        <v>1</v>
      </c>
    </row>
    <row r="28" spans="2:5" ht="18" customHeight="1">
      <c r="B28" s="71" t="s">
        <v>86</v>
      </c>
      <c r="C28" s="14">
        <v>7</v>
      </c>
      <c r="D28" s="15"/>
      <c r="E28" s="15"/>
    </row>
    <row r="29" spans="2:5" ht="18" customHeight="1">
      <c r="D29" s="8"/>
      <c r="E29" s="8"/>
    </row>
    <row r="30" spans="2:5" ht="18" customHeight="1">
      <c r="D30" s="8"/>
      <c r="E30" s="8"/>
    </row>
    <row r="31" spans="2:5" s="33" customFormat="1" ht="18" customHeight="1">
      <c r="B31" s="55" t="s">
        <v>131</v>
      </c>
      <c r="C31" s="58" t="s">
        <v>0</v>
      </c>
      <c r="D31" s="57" t="s">
        <v>193</v>
      </c>
      <c r="E31" s="77"/>
    </row>
    <row r="32" spans="2:5" ht="18" customHeight="1">
      <c r="B32" s="33" t="s">
        <v>114</v>
      </c>
      <c r="C32" s="16">
        <v>1</v>
      </c>
      <c r="D32" s="4">
        <f>C32/C$46*100</f>
        <v>0.40160642570281119</v>
      </c>
      <c r="E32" s="8"/>
    </row>
    <row r="33" spans="2:9" ht="18" customHeight="1">
      <c r="B33" s="33" t="s">
        <v>168</v>
      </c>
      <c r="C33" s="3">
        <v>3</v>
      </c>
      <c r="D33" s="4">
        <f t="shared" ref="D33:D46" si="1">C33/C$46*100</f>
        <v>1.2048192771084338</v>
      </c>
      <c r="E33" s="8"/>
    </row>
    <row r="34" spans="2:9" ht="18" customHeight="1">
      <c r="B34" s="33" t="s">
        <v>196</v>
      </c>
      <c r="C34" s="3">
        <v>11</v>
      </c>
      <c r="D34" s="4">
        <f t="shared" si="1"/>
        <v>4.4176706827309236</v>
      </c>
      <c r="E34" s="8"/>
      <c r="I34" s="8"/>
    </row>
    <row r="35" spans="2:9" ht="18" customHeight="1">
      <c r="B35" s="33" t="s">
        <v>197</v>
      </c>
      <c r="C35" s="3">
        <v>12</v>
      </c>
      <c r="D35" s="4">
        <f t="shared" si="1"/>
        <v>4.8192771084337354</v>
      </c>
      <c r="E35" s="8"/>
      <c r="I35" s="8"/>
    </row>
    <row r="36" spans="2:9" ht="18" customHeight="1">
      <c r="B36" s="33" t="s">
        <v>198</v>
      </c>
      <c r="C36" s="3">
        <v>16</v>
      </c>
      <c r="D36" s="4">
        <f t="shared" si="1"/>
        <v>6.425702811244979</v>
      </c>
      <c r="E36" s="8"/>
      <c r="I36" s="8"/>
    </row>
    <row r="37" spans="2:9" ht="18" customHeight="1">
      <c r="B37" s="33" t="s">
        <v>199</v>
      </c>
      <c r="C37" s="3">
        <v>21</v>
      </c>
      <c r="D37" s="4">
        <f t="shared" si="1"/>
        <v>8.4337349397590362</v>
      </c>
      <c r="E37" s="8"/>
      <c r="I37" s="8"/>
    </row>
    <row r="38" spans="2:9" ht="18" customHeight="1">
      <c r="B38" s="33" t="s">
        <v>200</v>
      </c>
      <c r="C38" s="3">
        <v>8</v>
      </c>
      <c r="D38" s="4">
        <f t="shared" si="1"/>
        <v>3.2128514056224895</v>
      </c>
      <c r="E38" s="8"/>
      <c r="I38" s="8"/>
    </row>
    <row r="39" spans="2:9" ht="18" customHeight="1">
      <c r="B39" s="33" t="s">
        <v>201</v>
      </c>
      <c r="C39" s="3">
        <v>22</v>
      </c>
      <c r="D39" s="4">
        <f t="shared" si="1"/>
        <v>8.8353413654618471</v>
      </c>
      <c r="I39" s="8"/>
    </row>
    <row r="40" spans="2:9" ht="18" customHeight="1">
      <c r="B40" s="33" t="s">
        <v>202</v>
      </c>
      <c r="C40" s="3">
        <v>15</v>
      </c>
      <c r="D40" s="4">
        <f t="shared" si="1"/>
        <v>6.024096385542169</v>
      </c>
      <c r="I40" s="8"/>
    </row>
    <row r="41" spans="2:9" ht="18" customHeight="1">
      <c r="B41" s="33" t="s">
        <v>203</v>
      </c>
      <c r="C41" s="3">
        <v>55</v>
      </c>
      <c r="D41" s="4">
        <f t="shared" si="1"/>
        <v>22.08835341365462</v>
      </c>
      <c r="I41" s="8"/>
    </row>
    <row r="42" spans="2:9" ht="18" customHeight="1">
      <c r="B42" s="33" t="s">
        <v>204</v>
      </c>
      <c r="C42" s="3">
        <v>28</v>
      </c>
      <c r="D42" s="4">
        <f t="shared" si="1"/>
        <v>11.244979919678714</v>
      </c>
      <c r="I42" s="8"/>
    </row>
    <row r="43" spans="2:9" ht="18" customHeight="1">
      <c r="B43" s="33" t="s">
        <v>205</v>
      </c>
      <c r="C43" s="3">
        <v>21</v>
      </c>
      <c r="D43" s="4">
        <f t="shared" si="1"/>
        <v>8.4337349397590362</v>
      </c>
    </row>
    <row r="44" spans="2:9" ht="18" customHeight="1">
      <c r="B44" s="33" t="s">
        <v>171</v>
      </c>
      <c r="C44" s="3">
        <v>29</v>
      </c>
      <c r="D44" s="4">
        <f t="shared" si="1"/>
        <v>11.646586345381527</v>
      </c>
    </row>
    <row r="45" spans="2:9" ht="18" customHeight="1">
      <c r="B45" s="33" t="s">
        <v>85</v>
      </c>
      <c r="C45" s="3">
        <v>7</v>
      </c>
      <c r="D45" s="4">
        <f t="shared" si="1"/>
        <v>2.8112449799196786</v>
      </c>
    </row>
    <row r="46" spans="2:9" ht="18" customHeight="1">
      <c r="B46" s="55" t="s">
        <v>86</v>
      </c>
      <c r="C46" s="6">
        <f>SUM(C32:C45)</f>
        <v>249</v>
      </c>
      <c r="D46" s="89">
        <f t="shared" si="1"/>
        <v>100</v>
      </c>
    </row>
    <row r="47" spans="2:9" ht="18" customHeight="1"/>
    <row r="48" spans="2:9" ht="18" customHeight="1">
      <c r="B48" s="55"/>
      <c r="C48" s="72" t="s">
        <v>7</v>
      </c>
    </row>
    <row r="49" spans="2:4" ht="18" customHeight="1">
      <c r="B49" s="33" t="s">
        <v>128</v>
      </c>
      <c r="C49" s="17">
        <v>36.4</v>
      </c>
    </row>
    <row r="50" spans="2:4" ht="18" customHeight="1">
      <c r="B50" s="33" t="s">
        <v>129</v>
      </c>
      <c r="C50" s="17">
        <v>17</v>
      </c>
    </row>
    <row r="51" spans="2:4" ht="18" customHeight="1">
      <c r="B51" s="33" t="s">
        <v>91</v>
      </c>
      <c r="C51" s="17">
        <v>36.5</v>
      </c>
    </row>
    <row r="52" spans="2:4" ht="18" customHeight="1">
      <c r="B52" s="71" t="s">
        <v>92</v>
      </c>
      <c r="C52" s="18">
        <v>16.899999999999999</v>
      </c>
    </row>
    <row r="53" spans="2:4" ht="18" customHeight="1">
      <c r="B53" s="11" t="s">
        <v>150</v>
      </c>
    </row>
    <row r="54" spans="2:4" ht="18" customHeight="1">
      <c r="B54" s="11"/>
    </row>
    <row r="55" spans="2:4" ht="18" customHeight="1"/>
    <row r="56" spans="2:4" ht="18" customHeight="1">
      <c r="B56" s="73" t="s">
        <v>130</v>
      </c>
      <c r="C56" s="12"/>
      <c r="D56" s="12"/>
    </row>
    <row r="57" spans="2:4" ht="18" customHeight="1">
      <c r="B57" s="55" t="s">
        <v>131</v>
      </c>
      <c r="C57" s="72" t="s">
        <v>0</v>
      </c>
      <c r="D57" s="15"/>
    </row>
    <row r="58" spans="2:4" ht="18" customHeight="1">
      <c r="B58" s="56" t="s">
        <v>114</v>
      </c>
      <c r="C58" s="19">
        <v>4</v>
      </c>
      <c r="D58" s="8"/>
    </row>
    <row r="59" spans="2:4" ht="18" customHeight="1">
      <c r="B59" s="56" t="s">
        <v>168</v>
      </c>
      <c r="C59" s="13">
        <v>1</v>
      </c>
      <c r="D59" s="8"/>
    </row>
    <row r="60" spans="2:4" ht="18" customHeight="1">
      <c r="B60" s="56" t="s">
        <v>169</v>
      </c>
      <c r="C60" s="13">
        <v>1</v>
      </c>
      <c r="D60" s="8"/>
    </row>
    <row r="61" spans="2:4" ht="18" customHeight="1">
      <c r="B61" s="56" t="s">
        <v>170</v>
      </c>
      <c r="C61" s="13">
        <v>1</v>
      </c>
      <c r="D61" s="8"/>
    </row>
    <row r="62" spans="2:4" ht="18" customHeight="1">
      <c r="B62" s="71" t="s">
        <v>86</v>
      </c>
      <c r="C62" s="14">
        <v>7</v>
      </c>
      <c r="D62" s="8"/>
    </row>
    <row r="63" spans="2:4" ht="18" customHeight="1"/>
    <row r="64" spans="2:4" ht="18" customHeight="1"/>
    <row r="65" spans="2:4" s="33" customFormat="1" ht="18" customHeight="1">
      <c r="B65" s="55" t="s">
        <v>132</v>
      </c>
      <c r="C65" s="58" t="s">
        <v>0</v>
      </c>
      <c r="D65" s="57" t="s">
        <v>194</v>
      </c>
    </row>
    <row r="66" spans="2:4" ht="18" customHeight="1">
      <c r="B66" s="33" t="s">
        <v>133</v>
      </c>
      <c r="C66" s="3">
        <v>11</v>
      </c>
      <c r="D66" s="4">
        <f>C66/C$79*100</f>
        <v>4.4176706827309236</v>
      </c>
    </row>
    <row r="67" spans="2:4" ht="18" customHeight="1">
      <c r="B67" s="33" t="s">
        <v>206</v>
      </c>
      <c r="C67" s="3">
        <v>14</v>
      </c>
      <c r="D67" s="4">
        <f t="shared" ref="D67:D79" si="2">C67/C$79*100</f>
        <v>5.6224899598393572</v>
      </c>
    </row>
    <row r="68" spans="2:4" ht="18" customHeight="1">
      <c r="B68" s="33" t="s">
        <v>207</v>
      </c>
      <c r="C68" s="3">
        <v>21</v>
      </c>
      <c r="D68" s="4">
        <f t="shared" si="2"/>
        <v>8.4337349397590362</v>
      </c>
    </row>
    <row r="69" spans="2:4" ht="18" customHeight="1">
      <c r="B69" s="33" t="s">
        <v>208</v>
      </c>
      <c r="C69" s="3">
        <v>25</v>
      </c>
      <c r="D69" s="4">
        <f t="shared" si="2"/>
        <v>10.040160642570282</v>
      </c>
    </row>
    <row r="70" spans="2:4" ht="18" customHeight="1">
      <c r="B70" s="33" t="s">
        <v>209</v>
      </c>
      <c r="C70" s="3">
        <v>27</v>
      </c>
      <c r="D70" s="4">
        <f t="shared" si="2"/>
        <v>10.843373493975903</v>
      </c>
    </row>
    <row r="71" spans="2:4" ht="18" customHeight="1">
      <c r="B71" s="33" t="s">
        <v>210</v>
      </c>
      <c r="C71" s="3">
        <v>23</v>
      </c>
      <c r="D71" s="4">
        <f t="shared" si="2"/>
        <v>9.236947791164658</v>
      </c>
    </row>
    <row r="72" spans="2:4" ht="18" customHeight="1">
      <c r="B72" s="33" t="s">
        <v>211</v>
      </c>
      <c r="C72" s="3">
        <v>33</v>
      </c>
      <c r="D72" s="4">
        <f t="shared" si="2"/>
        <v>13.253012048192772</v>
      </c>
    </row>
    <row r="73" spans="2:4" ht="18" customHeight="1">
      <c r="B73" s="33" t="s">
        <v>212</v>
      </c>
      <c r="C73" s="3">
        <v>36</v>
      </c>
      <c r="D73" s="4">
        <f t="shared" si="2"/>
        <v>14.457831325301203</v>
      </c>
    </row>
    <row r="74" spans="2:4" ht="18" customHeight="1">
      <c r="B74" s="33" t="s">
        <v>213</v>
      </c>
      <c r="C74" s="3">
        <v>22</v>
      </c>
      <c r="D74" s="4">
        <f t="shared" si="2"/>
        <v>8.8353413654618471</v>
      </c>
    </row>
    <row r="75" spans="2:4" ht="18" customHeight="1">
      <c r="B75" s="33" t="s">
        <v>214</v>
      </c>
      <c r="C75" s="3">
        <v>16</v>
      </c>
      <c r="D75" s="4">
        <f t="shared" si="2"/>
        <v>6.425702811244979</v>
      </c>
    </row>
    <row r="76" spans="2:4" ht="18" customHeight="1">
      <c r="B76" s="33" t="s">
        <v>172</v>
      </c>
      <c r="C76" s="3">
        <v>10</v>
      </c>
      <c r="D76" s="4">
        <f t="shared" si="2"/>
        <v>4.0160642570281126</v>
      </c>
    </row>
    <row r="77" spans="2:4" ht="18" customHeight="1">
      <c r="B77" s="33" t="s">
        <v>134</v>
      </c>
      <c r="C77" s="3">
        <v>0</v>
      </c>
      <c r="D77" s="4">
        <f t="shared" si="2"/>
        <v>0</v>
      </c>
    </row>
    <row r="78" spans="2:4" ht="18" customHeight="1">
      <c r="B78" s="33" t="s">
        <v>85</v>
      </c>
      <c r="C78" s="3">
        <v>11</v>
      </c>
      <c r="D78" s="4">
        <f t="shared" si="2"/>
        <v>4.4176706827309236</v>
      </c>
    </row>
    <row r="79" spans="2:4" ht="18" customHeight="1">
      <c r="B79" s="55" t="s">
        <v>86</v>
      </c>
      <c r="C79" s="6">
        <f>SUM(C66:C78)</f>
        <v>249</v>
      </c>
      <c r="D79" s="89">
        <f t="shared" si="2"/>
        <v>100</v>
      </c>
    </row>
    <row r="80" spans="2:4" ht="18" customHeight="1">
      <c r="B80" s="11" t="s">
        <v>150</v>
      </c>
    </row>
    <row r="81" spans="2:4" ht="18" customHeight="1"/>
    <row r="82" spans="2:4" ht="18" customHeight="1">
      <c r="B82" s="25" t="s">
        <v>130</v>
      </c>
      <c r="C82" s="2"/>
      <c r="D82" s="2"/>
    </row>
    <row r="83" spans="2:4" ht="18" customHeight="1">
      <c r="B83" s="55" t="s">
        <v>132</v>
      </c>
      <c r="C83" s="72" t="s">
        <v>0</v>
      </c>
      <c r="D83" s="15"/>
    </row>
    <row r="84" spans="2:4" ht="18" customHeight="1">
      <c r="B84" s="56" t="s">
        <v>133</v>
      </c>
      <c r="C84" s="13">
        <v>3</v>
      </c>
      <c r="D84" s="8"/>
    </row>
    <row r="85" spans="2:4" ht="18" customHeight="1">
      <c r="B85" s="56" t="s">
        <v>207</v>
      </c>
      <c r="C85" s="13">
        <v>1</v>
      </c>
      <c r="D85" s="8"/>
    </row>
    <row r="86" spans="2:4" ht="18" customHeight="1">
      <c r="B86" s="56" t="s">
        <v>209</v>
      </c>
      <c r="C86" s="13">
        <v>1</v>
      </c>
      <c r="D86" s="8"/>
    </row>
    <row r="87" spans="2:4" ht="18" customHeight="1">
      <c r="B87" s="71" t="s">
        <v>212</v>
      </c>
      <c r="C87" s="14">
        <v>1</v>
      </c>
      <c r="D87" s="8"/>
    </row>
    <row r="88" spans="2:4" ht="18" customHeight="1">
      <c r="B88" s="71" t="s">
        <v>86</v>
      </c>
      <c r="C88" s="14">
        <v>6</v>
      </c>
      <c r="D88" s="8"/>
    </row>
    <row r="89" spans="2:4" ht="18" customHeight="1"/>
    <row r="90" spans="2:4" ht="18" customHeight="1"/>
    <row r="91" spans="2:4" ht="18" customHeight="1"/>
    <row r="92" spans="2:4" ht="18" customHeight="1"/>
    <row r="93" spans="2:4" ht="18" customHeight="1"/>
    <row r="94" spans="2:4" ht="18" customHeight="1"/>
    <row r="95" spans="2:4" ht="18" customHeight="1"/>
    <row r="96" spans="2:4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mergeCells count="1">
    <mergeCell ref="B1:E1"/>
  </mergeCells>
  <phoneticPr fontId="3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肢体不自由者・難聴者・中途失調者・盲人・盲ろう者編　
　単純集計表（世帯員票）</oddHeader>
    <oddFooter>&amp;C&amp;P　/　2　(問５)</oddFooter>
  </headerFooter>
  <rowBreaks count="2" manualBreakCount="2">
    <brk id="29" max="16383" man="1"/>
    <brk id="54" max="4" man="1"/>
  </rowBreaks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B1:J300"/>
  <sheetViews>
    <sheetView zoomScale="80" zoomScaleNormal="80" workbookViewId="0"/>
  </sheetViews>
  <sheetFormatPr defaultRowHeight="13.5"/>
  <cols>
    <col min="1" max="1" width="4.625" customWidth="1"/>
    <col min="2" max="2" width="47.625" style="33" customWidth="1"/>
    <col min="5" max="5" width="4.625" customWidth="1"/>
    <col min="7" max="7" width="25.625" customWidth="1"/>
    <col min="11" max="11" width="25.625" customWidth="1"/>
  </cols>
  <sheetData>
    <row r="1" spans="2:10" ht="18" customHeight="1">
      <c r="B1" s="33" t="s">
        <v>135</v>
      </c>
    </row>
    <row r="2" spans="2:10" ht="18" customHeight="1"/>
    <row r="3" spans="2:10" s="33" customFormat="1" ht="18" customHeight="1">
      <c r="B3" s="55"/>
      <c r="C3" s="58" t="s">
        <v>0</v>
      </c>
      <c r="D3" s="57" t="s">
        <v>151</v>
      </c>
    </row>
    <row r="4" spans="2:10" ht="18" customHeight="1">
      <c r="B4" s="33" t="s">
        <v>8</v>
      </c>
      <c r="C4" s="3">
        <v>212</v>
      </c>
      <c r="D4" s="4">
        <f>C4/C$9*100</f>
        <v>44.444444444444443</v>
      </c>
    </row>
    <row r="5" spans="2:10" ht="18" customHeight="1">
      <c r="B5" s="33" t="s">
        <v>9</v>
      </c>
      <c r="C5" s="3">
        <v>15</v>
      </c>
      <c r="D5" s="4">
        <f t="shared" ref="D5:D9" si="0">C5/C$9*100</f>
        <v>3.1446540880503147</v>
      </c>
      <c r="J5" s="15"/>
    </row>
    <row r="6" spans="2:10" ht="18" customHeight="1">
      <c r="B6" s="33" t="s">
        <v>10</v>
      </c>
      <c r="C6" s="3">
        <v>18</v>
      </c>
      <c r="D6" s="4">
        <f t="shared" si="0"/>
        <v>3.7735849056603774</v>
      </c>
      <c r="J6" s="4"/>
    </row>
    <row r="7" spans="2:10" ht="18" customHeight="1">
      <c r="B7" s="33" t="s">
        <v>11</v>
      </c>
      <c r="C7" s="3">
        <v>207</v>
      </c>
      <c r="D7" s="4">
        <f t="shared" si="0"/>
        <v>43.39622641509434</v>
      </c>
      <c r="J7" s="4"/>
    </row>
    <row r="8" spans="2:10" ht="18" customHeight="1">
      <c r="B8" s="33" t="s">
        <v>1</v>
      </c>
      <c r="C8" s="3">
        <v>25</v>
      </c>
      <c r="D8" s="4">
        <f t="shared" si="0"/>
        <v>5.2410901467505235</v>
      </c>
      <c r="J8" s="4"/>
    </row>
    <row r="9" spans="2:10" ht="18" customHeight="1">
      <c r="B9" s="55" t="s">
        <v>2</v>
      </c>
      <c r="C9" s="6">
        <f>SUM(C4:C8)</f>
        <v>477</v>
      </c>
      <c r="D9" s="89">
        <f t="shared" si="0"/>
        <v>100</v>
      </c>
      <c r="J9" s="4"/>
    </row>
    <row r="10" spans="2:10" ht="18" customHeight="1">
      <c r="J10" s="4"/>
    </row>
    <row r="11" spans="2:10" ht="18" customHeight="1">
      <c r="J11" s="4"/>
    </row>
    <row r="12" spans="2:10" ht="18" customHeight="1">
      <c r="B12" s="33" t="s">
        <v>136</v>
      </c>
      <c r="J12" s="4"/>
    </row>
    <row r="13" spans="2:10" ht="18" customHeight="1">
      <c r="J13" s="4"/>
    </row>
    <row r="14" spans="2:10" ht="18" customHeight="1">
      <c r="B14" s="33" t="s">
        <v>12</v>
      </c>
      <c r="J14" s="4"/>
    </row>
    <row r="15" spans="2:10" s="33" customFormat="1" ht="18" customHeight="1">
      <c r="B15" s="55"/>
      <c r="C15" s="58" t="s">
        <v>0</v>
      </c>
      <c r="D15" s="57" t="s">
        <v>151</v>
      </c>
      <c r="J15" s="79"/>
    </row>
    <row r="16" spans="2:10" ht="18" customHeight="1">
      <c r="B16" s="33" t="s">
        <v>13</v>
      </c>
      <c r="C16" s="3">
        <v>33</v>
      </c>
      <c r="D16" s="4">
        <f>C16/245*100</f>
        <v>13.469387755102041</v>
      </c>
      <c r="J16" s="4"/>
    </row>
    <row r="17" spans="2:10" ht="18" customHeight="1">
      <c r="B17" s="33" t="s">
        <v>14</v>
      </c>
      <c r="C17" s="3">
        <v>20</v>
      </c>
      <c r="D17" s="4">
        <f t="shared" ref="D17:D31" si="1">C17/245*100</f>
        <v>8.1632653061224492</v>
      </c>
      <c r="J17" s="4"/>
    </row>
    <row r="18" spans="2:10" ht="18" customHeight="1">
      <c r="B18" s="33" t="s">
        <v>15</v>
      </c>
      <c r="C18" s="3">
        <v>15</v>
      </c>
      <c r="D18" s="4">
        <f t="shared" si="1"/>
        <v>6.1224489795918364</v>
      </c>
      <c r="J18" s="4"/>
    </row>
    <row r="19" spans="2:10" ht="18" customHeight="1">
      <c r="B19" s="33" t="s">
        <v>16</v>
      </c>
      <c r="C19" s="3">
        <v>83</v>
      </c>
      <c r="D19" s="4">
        <f t="shared" si="1"/>
        <v>33.877551020408163</v>
      </c>
      <c r="J19" s="4"/>
    </row>
    <row r="20" spans="2:10" ht="18" customHeight="1">
      <c r="B20" s="33" t="s">
        <v>17</v>
      </c>
      <c r="C20" s="3">
        <v>53</v>
      </c>
      <c r="D20" s="4">
        <f t="shared" si="1"/>
        <v>21.632653061224492</v>
      </c>
      <c r="J20" s="8"/>
    </row>
    <row r="21" spans="2:10" ht="18" customHeight="1">
      <c r="B21" s="33" t="s">
        <v>18</v>
      </c>
      <c r="C21" s="3">
        <v>7</v>
      </c>
      <c r="D21" s="4">
        <f t="shared" si="1"/>
        <v>2.8571428571428572</v>
      </c>
    </row>
    <row r="22" spans="2:10" ht="18" customHeight="1">
      <c r="B22" s="33" t="s">
        <v>19</v>
      </c>
      <c r="C22" s="3">
        <v>20</v>
      </c>
      <c r="D22" s="4">
        <f t="shared" si="1"/>
        <v>8.1632653061224492</v>
      </c>
    </row>
    <row r="23" spans="2:10" ht="18" customHeight="1">
      <c r="B23" s="33" t="s">
        <v>20</v>
      </c>
      <c r="C23" s="3">
        <v>3</v>
      </c>
      <c r="D23" s="4">
        <f t="shared" si="1"/>
        <v>1.2244897959183674</v>
      </c>
    </row>
    <row r="24" spans="2:10" ht="18" customHeight="1">
      <c r="B24" s="33" t="s">
        <v>21</v>
      </c>
      <c r="C24" s="3">
        <v>2</v>
      </c>
      <c r="D24" s="4">
        <f t="shared" si="1"/>
        <v>0.81632653061224492</v>
      </c>
    </row>
    <row r="25" spans="2:10" ht="18" customHeight="1">
      <c r="B25" s="33" t="s">
        <v>22</v>
      </c>
      <c r="C25" s="3">
        <v>2</v>
      </c>
      <c r="D25" s="4">
        <f t="shared" si="1"/>
        <v>0.81632653061224492</v>
      </c>
    </row>
    <row r="26" spans="2:10" ht="18" customHeight="1">
      <c r="B26" s="33" t="s">
        <v>23</v>
      </c>
      <c r="C26" s="3">
        <v>1</v>
      </c>
      <c r="D26" s="4">
        <f t="shared" si="1"/>
        <v>0.40816326530612246</v>
      </c>
    </row>
    <row r="27" spans="2:10" ht="18" customHeight="1">
      <c r="B27" s="33" t="s">
        <v>24</v>
      </c>
      <c r="C27" s="3">
        <v>0</v>
      </c>
      <c r="D27" s="4">
        <f t="shared" si="1"/>
        <v>0</v>
      </c>
    </row>
    <row r="28" spans="2:10" ht="18" customHeight="1">
      <c r="B28" s="33" t="s">
        <v>25</v>
      </c>
      <c r="C28" s="3">
        <v>5</v>
      </c>
      <c r="D28" s="4">
        <f t="shared" si="1"/>
        <v>2.0408163265306123</v>
      </c>
    </row>
    <row r="29" spans="2:10" ht="18" customHeight="1">
      <c r="B29" s="33" t="s">
        <v>26</v>
      </c>
      <c r="C29" s="3">
        <v>0</v>
      </c>
      <c r="D29" s="4">
        <f t="shared" si="1"/>
        <v>0</v>
      </c>
    </row>
    <row r="30" spans="2:10" ht="18" customHeight="1">
      <c r="B30" s="33" t="s">
        <v>1</v>
      </c>
      <c r="C30" s="3">
        <v>2</v>
      </c>
      <c r="D30" s="4">
        <f t="shared" si="1"/>
        <v>0.81632653061224492</v>
      </c>
    </row>
    <row r="31" spans="2:10" ht="18" customHeight="1">
      <c r="B31" s="55" t="s">
        <v>2</v>
      </c>
      <c r="C31" s="6">
        <f>SUM(C16:C30)</f>
        <v>246</v>
      </c>
      <c r="D31" s="89">
        <f t="shared" si="1"/>
        <v>100.40816326530613</v>
      </c>
    </row>
    <row r="32" spans="2:10" ht="18" customHeight="1">
      <c r="B32" s="11" t="s">
        <v>145</v>
      </c>
    </row>
    <row r="33" spans="2:4" ht="18" customHeight="1"/>
    <row r="34" spans="2:4" ht="18" customHeight="1">
      <c r="B34" s="33" t="s">
        <v>27</v>
      </c>
    </row>
    <row r="35" spans="2:4" s="33" customFormat="1" ht="18" customHeight="1">
      <c r="B35" s="55" t="s">
        <v>6</v>
      </c>
      <c r="C35" s="58" t="s">
        <v>0</v>
      </c>
      <c r="D35" s="57" t="s">
        <v>151</v>
      </c>
    </row>
    <row r="36" spans="2:4" ht="18" customHeight="1">
      <c r="B36" s="33" t="s">
        <v>114</v>
      </c>
      <c r="C36" s="3">
        <v>0</v>
      </c>
      <c r="D36" s="4">
        <f>C36/244*100</f>
        <v>0</v>
      </c>
    </row>
    <row r="37" spans="2:4" ht="18" customHeight="1">
      <c r="B37" s="33" t="s">
        <v>168</v>
      </c>
      <c r="C37" s="3">
        <v>5</v>
      </c>
      <c r="D37" s="4">
        <f t="shared" ref="D37:D50" si="2">C37/C$50*100</f>
        <v>2.0408163265306123</v>
      </c>
    </row>
    <row r="38" spans="2:4" ht="18" customHeight="1">
      <c r="B38" s="33" t="s">
        <v>196</v>
      </c>
      <c r="C38" s="3">
        <v>11</v>
      </c>
      <c r="D38" s="4">
        <f t="shared" si="2"/>
        <v>4.4897959183673466</v>
      </c>
    </row>
    <row r="39" spans="2:4" ht="18" customHeight="1">
      <c r="B39" s="33" t="s">
        <v>197</v>
      </c>
      <c r="C39" s="3">
        <v>11</v>
      </c>
      <c r="D39" s="4">
        <f t="shared" si="2"/>
        <v>4.4897959183673466</v>
      </c>
    </row>
    <row r="40" spans="2:4" ht="18" customHeight="1">
      <c r="B40" s="33" t="s">
        <v>198</v>
      </c>
      <c r="C40" s="3">
        <v>14</v>
      </c>
      <c r="D40" s="4">
        <f t="shared" si="2"/>
        <v>5.7142857142857144</v>
      </c>
    </row>
    <row r="41" spans="2:4" ht="18" customHeight="1">
      <c r="B41" s="33" t="s">
        <v>199</v>
      </c>
      <c r="C41" s="3">
        <v>19</v>
      </c>
      <c r="D41" s="4">
        <f t="shared" si="2"/>
        <v>7.7551020408163263</v>
      </c>
    </row>
    <row r="42" spans="2:4" ht="18" customHeight="1">
      <c r="B42" s="33" t="s">
        <v>200</v>
      </c>
      <c r="C42" s="3">
        <v>4</v>
      </c>
      <c r="D42" s="4">
        <f t="shared" si="2"/>
        <v>1.6326530612244898</v>
      </c>
    </row>
    <row r="43" spans="2:4" ht="18" customHeight="1">
      <c r="B43" s="33" t="s">
        <v>201</v>
      </c>
      <c r="C43" s="3">
        <v>24</v>
      </c>
      <c r="D43" s="4">
        <f t="shared" si="2"/>
        <v>9.795918367346939</v>
      </c>
    </row>
    <row r="44" spans="2:4" ht="18" customHeight="1">
      <c r="B44" s="33" t="s">
        <v>202</v>
      </c>
      <c r="C44" s="3">
        <v>14</v>
      </c>
      <c r="D44" s="4">
        <f t="shared" si="2"/>
        <v>5.7142857142857144</v>
      </c>
    </row>
    <row r="45" spans="2:4" ht="18" customHeight="1">
      <c r="B45" s="33" t="s">
        <v>203</v>
      </c>
      <c r="C45" s="3">
        <v>61</v>
      </c>
      <c r="D45" s="4">
        <f t="shared" si="2"/>
        <v>24.897959183673468</v>
      </c>
    </row>
    <row r="46" spans="2:4" ht="18" customHeight="1">
      <c r="B46" s="33" t="s">
        <v>204</v>
      </c>
      <c r="C46" s="3">
        <v>28</v>
      </c>
      <c r="D46" s="4">
        <f t="shared" si="2"/>
        <v>11.428571428571429</v>
      </c>
    </row>
    <row r="47" spans="2:4" ht="18" customHeight="1">
      <c r="B47" s="33" t="s">
        <v>205</v>
      </c>
      <c r="C47" s="3">
        <v>24</v>
      </c>
      <c r="D47" s="4">
        <f t="shared" si="2"/>
        <v>9.795918367346939</v>
      </c>
    </row>
    <row r="48" spans="2:4" ht="18" customHeight="1">
      <c r="B48" s="33" t="s">
        <v>171</v>
      </c>
      <c r="C48" s="3">
        <v>28</v>
      </c>
      <c r="D48" s="4">
        <f t="shared" si="2"/>
        <v>11.428571428571429</v>
      </c>
    </row>
    <row r="49" spans="2:4" ht="18" customHeight="1">
      <c r="B49" s="33" t="s">
        <v>1</v>
      </c>
      <c r="C49" s="3">
        <v>2</v>
      </c>
      <c r="D49" s="4">
        <f t="shared" si="2"/>
        <v>0.81632653061224492</v>
      </c>
    </row>
    <row r="50" spans="2:4" ht="18" customHeight="1">
      <c r="B50" s="55" t="s">
        <v>2</v>
      </c>
      <c r="C50" s="6">
        <f>SUM(C36:C49)</f>
        <v>245</v>
      </c>
      <c r="D50" s="89">
        <f t="shared" si="2"/>
        <v>100</v>
      </c>
    </row>
    <row r="51" spans="2:4" ht="18" customHeight="1"/>
    <row r="52" spans="2:4" ht="18" customHeight="1">
      <c r="B52" s="55"/>
      <c r="C52" s="72" t="s">
        <v>7</v>
      </c>
    </row>
    <row r="53" spans="2:4" ht="18" customHeight="1">
      <c r="B53" s="33" t="s">
        <v>4</v>
      </c>
      <c r="C53" s="17">
        <v>37</v>
      </c>
    </row>
    <row r="54" spans="2:4" ht="18" customHeight="1">
      <c r="B54" s="33" t="s">
        <v>5</v>
      </c>
      <c r="C54" s="17">
        <v>16.5</v>
      </c>
    </row>
    <row r="55" spans="2:4" ht="18" customHeight="1">
      <c r="B55" s="33" t="s">
        <v>137</v>
      </c>
      <c r="C55" s="17">
        <v>37</v>
      </c>
    </row>
    <row r="56" spans="2:4" ht="18" customHeight="1">
      <c r="B56" s="71" t="s">
        <v>138</v>
      </c>
      <c r="C56" s="18">
        <v>16.5</v>
      </c>
    </row>
    <row r="57" spans="2:4" ht="18" customHeight="1"/>
    <row r="58" spans="2:4" ht="18" customHeight="1"/>
    <row r="59" spans="2:4" ht="18" customHeight="1">
      <c r="B59" s="33" t="s">
        <v>147</v>
      </c>
    </row>
    <row r="60" spans="2:4" ht="18" customHeight="1"/>
    <row r="61" spans="2:4" ht="18" customHeight="1">
      <c r="B61" s="55"/>
      <c r="C61" s="72" t="s">
        <v>0</v>
      </c>
    </row>
    <row r="62" spans="2:4" ht="18" customHeight="1">
      <c r="B62" s="33" t="s">
        <v>14</v>
      </c>
      <c r="C62" s="13">
        <v>1</v>
      </c>
    </row>
    <row r="63" spans="2:4" ht="18" customHeight="1">
      <c r="B63" s="33" t="s">
        <v>16</v>
      </c>
      <c r="C63" s="13">
        <v>2</v>
      </c>
    </row>
    <row r="64" spans="2:4" ht="18" customHeight="1">
      <c r="B64" s="71" t="s">
        <v>17</v>
      </c>
      <c r="C64" s="14">
        <v>3</v>
      </c>
    </row>
    <row r="65" spans="2:3" ht="18" customHeight="1">
      <c r="B65" s="71" t="s">
        <v>2</v>
      </c>
      <c r="C65" s="14">
        <v>6</v>
      </c>
    </row>
    <row r="66" spans="2:3" ht="18" customHeight="1"/>
    <row r="67" spans="2:3" ht="18" customHeight="1"/>
    <row r="68" spans="2:3" ht="18" customHeight="1">
      <c r="B68" s="55"/>
      <c r="C68" s="72" t="s">
        <v>0</v>
      </c>
    </row>
    <row r="69" spans="2:3" ht="18" customHeight="1">
      <c r="B69" s="33" t="s">
        <v>168</v>
      </c>
      <c r="C69" s="13">
        <v>2</v>
      </c>
    </row>
    <row r="70" spans="2:3" ht="18" customHeight="1">
      <c r="B70" s="33" t="s">
        <v>201</v>
      </c>
      <c r="C70" s="13">
        <v>1</v>
      </c>
    </row>
    <row r="71" spans="2:3" ht="18" customHeight="1">
      <c r="B71" s="33" t="s">
        <v>203</v>
      </c>
      <c r="C71" s="13">
        <v>1</v>
      </c>
    </row>
    <row r="72" spans="2:3" ht="18" customHeight="1">
      <c r="B72" s="33" t="s">
        <v>205</v>
      </c>
      <c r="C72" s="13">
        <v>1</v>
      </c>
    </row>
    <row r="73" spans="2:3" ht="18" customHeight="1">
      <c r="B73" s="71" t="s">
        <v>171</v>
      </c>
      <c r="C73" s="14">
        <v>1</v>
      </c>
    </row>
    <row r="74" spans="2:3" ht="18" customHeight="1">
      <c r="B74" s="71" t="s">
        <v>2</v>
      </c>
      <c r="C74" s="14">
        <v>6</v>
      </c>
    </row>
    <row r="75" spans="2:3" ht="18" customHeight="1"/>
    <row r="76" spans="2:3" ht="18" customHeight="1"/>
    <row r="77" spans="2:3" ht="18" customHeight="1"/>
    <row r="78" spans="2:3" ht="18" customHeight="1"/>
    <row r="79" spans="2:3" ht="18" customHeight="1"/>
    <row r="80" spans="2:3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phoneticPr fontId="3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肢体不自由者・難聴者・中途失調者・盲人・盲ろう者編　
　単純集計表（世帯員票）</oddHeader>
    <oddFooter>&amp;C&amp;P　/　2　(問６～７)</oddFooter>
  </headerFooter>
  <rowBreaks count="2" manualBreakCount="2">
    <brk id="32" max="4" man="1"/>
    <brk id="57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K300"/>
  <sheetViews>
    <sheetView zoomScale="80" zoomScaleNormal="80" zoomScaleSheetLayoutView="40" workbookViewId="0"/>
  </sheetViews>
  <sheetFormatPr defaultRowHeight="13.5"/>
  <cols>
    <col min="1" max="1" width="3.625" customWidth="1"/>
    <col min="2" max="2" width="44.625" style="33" customWidth="1"/>
    <col min="3" max="3" width="9" customWidth="1"/>
    <col min="5" max="5" width="5.625" customWidth="1"/>
    <col min="7" max="7" width="25.625" style="5" customWidth="1"/>
    <col min="11" max="11" width="25.625" style="5" customWidth="1"/>
  </cols>
  <sheetData>
    <row r="1" spans="2:10" ht="18" customHeight="1">
      <c r="B1" s="33" t="s">
        <v>139</v>
      </c>
    </row>
    <row r="2" spans="2:10" ht="18" customHeight="1"/>
    <row r="3" spans="2:10" s="33" customFormat="1" ht="18" customHeight="1">
      <c r="B3" s="55"/>
      <c r="C3" s="58" t="s">
        <v>0</v>
      </c>
      <c r="D3" s="57" t="s">
        <v>151</v>
      </c>
    </row>
    <row r="4" spans="2:10" ht="18" customHeight="1">
      <c r="B4" s="33" t="s">
        <v>8</v>
      </c>
      <c r="C4" s="3">
        <v>158</v>
      </c>
      <c r="D4" s="4">
        <f>C4/C$9*100</f>
        <v>33.123689727463315</v>
      </c>
    </row>
    <row r="5" spans="2:10" ht="18" customHeight="1">
      <c r="B5" s="33" t="s">
        <v>9</v>
      </c>
      <c r="C5" s="3">
        <v>22</v>
      </c>
      <c r="D5" s="4">
        <f t="shared" ref="D5:D9" si="0">C5/C$9*100</f>
        <v>4.6121593291404608</v>
      </c>
      <c r="J5" s="15"/>
    </row>
    <row r="6" spans="2:10" ht="18" customHeight="1">
      <c r="B6" s="33" t="s">
        <v>10</v>
      </c>
      <c r="C6" s="3">
        <v>60</v>
      </c>
      <c r="D6" s="4">
        <f t="shared" si="0"/>
        <v>12.578616352201259</v>
      </c>
      <c r="J6" s="4"/>
    </row>
    <row r="7" spans="2:10" ht="18" customHeight="1">
      <c r="B7" s="33" t="s">
        <v>11</v>
      </c>
      <c r="C7" s="3">
        <v>205</v>
      </c>
      <c r="D7" s="4">
        <f t="shared" si="0"/>
        <v>42.976939203354299</v>
      </c>
      <c r="J7" s="4"/>
    </row>
    <row r="8" spans="2:10" ht="18" customHeight="1">
      <c r="B8" s="33" t="s">
        <v>1</v>
      </c>
      <c r="C8" s="3">
        <v>32</v>
      </c>
      <c r="D8" s="4">
        <f t="shared" si="0"/>
        <v>6.7085953878406714</v>
      </c>
      <c r="J8" s="4"/>
    </row>
    <row r="9" spans="2:10" ht="18" customHeight="1">
      <c r="B9" s="55" t="s">
        <v>2</v>
      </c>
      <c r="C9" s="6">
        <f>SUM(C4:C8)</f>
        <v>477</v>
      </c>
      <c r="D9" s="89">
        <f t="shared" si="0"/>
        <v>100</v>
      </c>
      <c r="J9" s="4"/>
    </row>
    <row r="10" spans="2:10" ht="18" customHeight="1">
      <c r="J10" s="4"/>
    </row>
    <row r="11" spans="2:10" ht="18" customHeight="1">
      <c r="J11" s="4"/>
    </row>
    <row r="12" spans="2:10" ht="18" customHeight="1">
      <c r="B12" s="33" t="s">
        <v>140</v>
      </c>
      <c r="J12" s="4"/>
    </row>
    <row r="13" spans="2:10" ht="18" customHeight="1">
      <c r="J13" s="4"/>
    </row>
    <row r="14" spans="2:10" ht="18" customHeight="1">
      <c r="B14" s="33" t="s">
        <v>12</v>
      </c>
      <c r="J14" s="4"/>
    </row>
    <row r="15" spans="2:10" s="33" customFormat="1" ht="18" customHeight="1">
      <c r="B15" s="55"/>
      <c r="C15" s="58" t="s">
        <v>0</v>
      </c>
      <c r="D15" s="57" t="s">
        <v>151</v>
      </c>
      <c r="J15" s="79"/>
    </row>
    <row r="16" spans="2:10" ht="18" customHeight="1">
      <c r="B16" s="33" t="s">
        <v>13</v>
      </c>
      <c r="C16" s="3">
        <v>31</v>
      </c>
      <c r="D16" s="4">
        <f>C16/240*100</f>
        <v>12.916666666666668</v>
      </c>
      <c r="J16" s="4"/>
    </row>
    <row r="17" spans="2:10" ht="18" customHeight="1">
      <c r="B17" s="33" t="s">
        <v>14</v>
      </c>
      <c r="C17" s="3">
        <v>17</v>
      </c>
      <c r="D17" s="4">
        <f t="shared" ref="D17:D31" si="1">C17/240*100</f>
        <v>7.083333333333333</v>
      </c>
      <c r="J17" s="4"/>
    </row>
    <row r="18" spans="2:10" ht="18" customHeight="1">
      <c r="B18" s="33" t="s">
        <v>15</v>
      </c>
      <c r="C18" s="3">
        <v>14</v>
      </c>
      <c r="D18" s="4">
        <f t="shared" si="1"/>
        <v>5.833333333333333</v>
      </c>
      <c r="J18" s="4"/>
    </row>
    <row r="19" spans="2:10" ht="18" customHeight="1">
      <c r="B19" s="33" t="s">
        <v>16</v>
      </c>
      <c r="C19" s="3">
        <v>93</v>
      </c>
      <c r="D19" s="4">
        <f t="shared" si="1"/>
        <v>38.75</v>
      </c>
      <c r="J19" s="4"/>
    </row>
    <row r="20" spans="2:10" ht="18" customHeight="1">
      <c r="B20" s="33" t="s">
        <v>17</v>
      </c>
      <c r="C20" s="3">
        <v>47</v>
      </c>
      <c r="D20" s="4">
        <f t="shared" si="1"/>
        <v>19.583333333333332</v>
      </c>
      <c r="J20" s="8"/>
    </row>
    <row r="21" spans="2:10" ht="18" customHeight="1">
      <c r="B21" s="33" t="s">
        <v>18</v>
      </c>
      <c r="C21" s="3">
        <v>4</v>
      </c>
      <c r="D21" s="4">
        <f t="shared" si="1"/>
        <v>1.6666666666666667</v>
      </c>
    </row>
    <row r="22" spans="2:10" ht="18" customHeight="1">
      <c r="B22" s="33" t="s">
        <v>19</v>
      </c>
      <c r="C22" s="3">
        <v>20</v>
      </c>
      <c r="D22" s="4">
        <f t="shared" si="1"/>
        <v>8.3333333333333321</v>
      </c>
    </row>
    <row r="23" spans="2:10" ht="18" customHeight="1">
      <c r="B23" s="33" t="s">
        <v>20</v>
      </c>
      <c r="C23" s="3">
        <v>3</v>
      </c>
      <c r="D23" s="4">
        <f t="shared" si="1"/>
        <v>1.25</v>
      </c>
    </row>
    <row r="24" spans="2:10" ht="18" customHeight="1">
      <c r="B24" s="33" t="s">
        <v>21</v>
      </c>
      <c r="C24" s="3">
        <v>2</v>
      </c>
      <c r="D24" s="4">
        <f t="shared" si="1"/>
        <v>0.83333333333333337</v>
      </c>
    </row>
    <row r="25" spans="2:10" ht="18" customHeight="1">
      <c r="B25" s="33" t="s">
        <v>22</v>
      </c>
      <c r="C25" s="3">
        <v>0</v>
      </c>
      <c r="D25" s="4">
        <f t="shared" si="1"/>
        <v>0</v>
      </c>
    </row>
    <row r="26" spans="2:10" ht="18" customHeight="1">
      <c r="B26" s="33" t="s">
        <v>23</v>
      </c>
      <c r="C26" s="3">
        <v>0</v>
      </c>
      <c r="D26" s="4">
        <f t="shared" si="1"/>
        <v>0</v>
      </c>
    </row>
    <row r="27" spans="2:10" ht="18" customHeight="1">
      <c r="B27" s="33" t="s">
        <v>24</v>
      </c>
      <c r="C27" s="3">
        <v>1</v>
      </c>
      <c r="D27" s="4">
        <f t="shared" si="1"/>
        <v>0.41666666666666669</v>
      </c>
    </row>
    <row r="28" spans="2:10" ht="18" customHeight="1">
      <c r="B28" s="33" t="s">
        <v>25</v>
      </c>
      <c r="C28" s="3">
        <v>7</v>
      </c>
      <c r="D28" s="4">
        <f t="shared" si="1"/>
        <v>2.9166666666666665</v>
      </c>
    </row>
    <row r="29" spans="2:10" ht="18" customHeight="1">
      <c r="B29" s="33" t="s">
        <v>26</v>
      </c>
      <c r="C29" s="3">
        <v>0</v>
      </c>
      <c r="D29" s="4">
        <f t="shared" si="1"/>
        <v>0</v>
      </c>
    </row>
    <row r="30" spans="2:10" ht="18" customHeight="1">
      <c r="B30" s="33" t="s">
        <v>1</v>
      </c>
      <c r="C30" s="3">
        <v>2</v>
      </c>
      <c r="D30" s="4">
        <f t="shared" si="1"/>
        <v>0.83333333333333337</v>
      </c>
    </row>
    <row r="31" spans="2:10" ht="18" customHeight="1">
      <c r="B31" s="55" t="s">
        <v>2</v>
      </c>
      <c r="C31" s="6">
        <f>SUM(C16:C30)</f>
        <v>241</v>
      </c>
      <c r="D31" s="89">
        <f t="shared" si="1"/>
        <v>100.41666666666667</v>
      </c>
    </row>
    <row r="32" spans="2:10" ht="18" customHeight="1">
      <c r="B32" s="11" t="s">
        <v>146</v>
      </c>
    </row>
    <row r="33" spans="2:4" ht="18" customHeight="1"/>
    <row r="34" spans="2:4" ht="18" customHeight="1">
      <c r="B34" s="33" t="s">
        <v>27</v>
      </c>
    </row>
    <row r="35" spans="2:4" s="33" customFormat="1" ht="18" customHeight="1">
      <c r="B35" s="55" t="s">
        <v>6</v>
      </c>
      <c r="C35" s="58" t="s">
        <v>0</v>
      </c>
      <c r="D35" s="57" t="s">
        <v>151</v>
      </c>
    </row>
    <row r="36" spans="2:4" ht="18" customHeight="1">
      <c r="B36" s="33" t="s">
        <v>114</v>
      </c>
      <c r="C36" s="3">
        <v>0</v>
      </c>
      <c r="D36" s="4">
        <f>C36/C$50*100</f>
        <v>0</v>
      </c>
    </row>
    <row r="37" spans="2:4" ht="18" customHeight="1">
      <c r="B37" s="33" t="s">
        <v>168</v>
      </c>
      <c r="C37" s="3">
        <v>5</v>
      </c>
      <c r="D37" s="4">
        <f t="shared" ref="D37:D50" si="2">C37/C$50*100</f>
        <v>2.083333333333333</v>
      </c>
    </row>
    <row r="38" spans="2:4" ht="18" customHeight="1">
      <c r="B38" s="33" t="s">
        <v>196</v>
      </c>
      <c r="C38" s="3">
        <v>7</v>
      </c>
      <c r="D38" s="4">
        <f t="shared" si="2"/>
        <v>2.9166666666666665</v>
      </c>
    </row>
    <row r="39" spans="2:4" ht="18" customHeight="1">
      <c r="B39" s="33" t="s">
        <v>197</v>
      </c>
      <c r="C39" s="3">
        <v>6</v>
      </c>
      <c r="D39" s="4">
        <f t="shared" si="2"/>
        <v>2.5</v>
      </c>
    </row>
    <row r="40" spans="2:4" ht="18" customHeight="1">
      <c r="B40" s="33" t="s">
        <v>198</v>
      </c>
      <c r="C40" s="3">
        <v>12</v>
      </c>
      <c r="D40" s="4">
        <f t="shared" si="2"/>
        <v>5</v>
      </c>
    </row>
    <row r="41" spans="2:4" ht="18" customHeight="1">
      <c r="B41" s="33" t="s">
        <v>199</v>
      </c>
      <c r="C41" s="3">
        <v>16</v>
      </c>
      <c r="D41" s="4">
        <f t="shared" si="2"/>
        <v>6.666666666666667</v>
      </c>
    </row>
    <row r="42" spans="2:4" ht="18" customHeight="1">
      <c r="B42" s="33" t="s">
        <v>200</v>
      </c>
      <c r="C42" s="3">
        <v>5</v>
      </c>
      <c r="D42" s="4">
        <f t="shared" si="2"/>
        <v>2.083333333333333</v>
      </c>
    </row>
    <row r="43" spans="2:4" ht="18" customHeight="1">
      <c r="B43" s="33" t="s">
        <v>201</v>
      </c>
      <c r="C43" s="3">
        <v>24</v>
      </c>
      <c r="D43" s="4">
        <f t="shared" si="2"/>
        <v>10</v>
      </c>
    </row>
    <row r="44" spans="2:4" ht="18" customHeight="1">
      <c r="B44" s="33" t="s">
        <v>202</v>
      </c>
      <c r="C44" s="3">
        <v>17</v>
      </c>
      <c r="D44" s="4">
        <f t="shared" si="2"/>
        <v>7.083333333333333</v>
      </c>
    </row>
    <row r="45" spans="2:4" ht="18" customHeight="1">
      <c r="B45" s="33" t="s">
        <v>203</v>
      </c>
      <c r="C45" s="3">
        <v>53</v>
      </c>
      <c r="D45" s="4">
        <f t="shared" si="2"/>
        <v>22.083333333333332</v>
      </c>
    </row>
    <row r="46" spans="2:4" ht="18" customHeight="1">
      <c r="B46" s="33" t="s">
        <v>204</v>
      </c>
      <c r="C46" s="3">
        <v>32</v>
      </c>
      <c r="D46" s="4">
        <f t="shared" si="2"/>
        <v>13.333333333333334</v>
      </c>
    </row>
    <row r="47" spans="2:4" ht="18" customHeight="1">
      <c r="B47" s="33" t="s">
        <v>205</v>
      </c>
      <c r="C47" s="3">
        <v>31</v>
      </c>
      <c r="D47" s="4">
        <f t="shared" si="2"/>
        <v>12.916666666666668</v>
      </c>
    </row>
    <row r="48" spans="2:4" ht="18" customHeight="1">
      <c r="B48" s="33" t="s">
        <v>171</v>
      </c>
      <c r="C48" s="3">
        <v>29</v>
      </c>
      <c r="D48" s="4">
        <f t="shared" si="2"/>
        <v>12.083333333333334</v>
      </c>
    </row>
    <row r="49" spans="1:4" ht="18" customHeight="1">
      <c r="B49" s="33" t="s">
        <v>1</v>
      </c>
      <c r="C49" s="3">
        <v>3</v>
      </c>
      <c r="D49" s="4">
        <f t="shared" si="2"/>
        <v>1.25</v>
      </c>
    </row>
    <row r="50" spans="1:4" ht="18" customHeight="1">
      <c r="B50" s="55" t="s">
        <v>2</v>
      </c>
      <c r="C50" s="6">
        <f>SUM(C36:C49)</f>
        <v>240</v>
      </c>
      <c r="D50" s="89">
        <f t="shared" si="2"/>
        <v>100</v>
      </c>
    </row>
    <row r="51" spans="1:4" ht="18" customHeight="1">
      <c r="B51" s="56"/>
      <c r="C51" s="15"/>
      <c r="D51" s="8"/>
    </row>
    <row r="52" spans="1:4" ht="18" customHeight="1">
      <c r="A52" s="15"/>
      <c r="B52" s="80"/>
      <c r="C52" s="72" t="s">
        <v>7</v>
      </c>
      <c r="D52" s="15"/>
    </row>
    <row r="53" spans="1:4" ht="18" customHeight="1">
      <c r="B53" s="81" t="s">
        <v>4</v>
      </c>
      <c r="C53" s="26">
        <v>38.700000000000003</v>
      </c>
    </row>
    <row r="54" spans="1:4" ht="18" customHeight="1">
      <c r="B54" s="33" t="s">
        <v>5</v>
      </c>
      <c r="C54" s="13">
        <v>15.6</v>
      </c>
    </row>
    <row r="55" spans="1:4" ht="18" customHeight="1">
      <c r="B55" s="33" t="s">
        <v>137</v>
      </c>
      <c r="C55" s="13">
        <v>38.700000000000003</v>
      </c>
    </row>
    <row r="56" spans="1:4" ht="18" customHeight="1">
      <c r="B56" s="71" t="s">
        <v>138</v>
      </c>
      <c r="C56" s="14">
        <v>15.6</v>
      </c>
    </row>
    <row r="57" spans="1:4" ht="18" customHeight="1"/>
    <row r="58" spans="1:4" ht="18" customHeight="1">
      <c r="B58" s="33" t="s">
        <v>148</v>
      </c>
    </row>
    <row r="59" spans="1:4" ht="18" customHeight="1">
      <c r="B59" s="55"/>
      <c r="C59" s="72" t="s">
        <v>0</v>
      </c>
    </row>
    <row r="60" spans="1:4" ht="18" customHeight="1">
      <c r="B60" s="33" t="s">
        <v>13</v>
      </c>
      <c r="C60" s="13">
        <v>3</v>
      </c>
    </row>
    <row r="61" spans="1:4" ht="18" customHeight="1">
      <c r="B61" s="33" t="s">
        <v>15</v>
      </c>
      <c r="C61" s="13">
        <v>2</v>
      </c>
    </row>
    <row r="62" spans="1:4" ht="18" customHeight="1">
      <c r="B62" s="33" t="s">
        <v>16</v>
      </c>
      <c r="C62" s="13">
        <v>3</v>
      </c>
    </row>
    <row r="63" spans="1:4" ht="18" customHeight="1">
      <c r="B63" s="33" t="s">
        <v>17</v>
      </c>
      <c r="C63" s="13">
        <v>2</v>
      </c>
    </row>
    <row r="64" spans="1:4" ht="18" customHeight="1">
      <c r="B64" s="33" t="s">
        <v>20</v>
      </c>
      <c r="C64" s="13">
        <v>3</v>
      </c>
    </row>
    <row r="65" spans="2:3" ht="18" customHeight="1">
      <c r="B65" s="33" t="s">
        <v>22</v>
      </c>
      <c r="C65" s="13">
        <v>1</v>
      </c>
    </row>
    <row r="66" spans="2:3" ht="18" customHeight="1">
      <c r="B66" s="33" t="s">
        <v>23</v>
      </c>
      <c r="C66" s="13">
        <v>1</v>
      </c>
    </row>
    <row r="67" spans="2:3" ht="18" customHeight="1">
      <c r="B67" s="55" t="s">
        <v>2</v>
      </c>
      <c r="C67" s="21">
        <v>15</v>
      </c>
    </row>
    <row r="68" spans="2:3" ht="18" customHeight="1"/>
    <row r="69" spans="2:3" ht="18" customHeight="1"/>
    <row r="70" spans="2:3" ht="18" customHeight="1"/>
    <row r="71" spans="2:3" ht="18" customHeight="1"/>
    <row r="72" spans="2:3" ht="18" customHeight="1"/>
    <row r="73" spans="2:3" ht="18" customHeight="1"/>
    <row r="74" spans="2:3" ht="18" customHeight="1"/>
    <row r="75" spans="2:3" ht="18" customHeight="1"/>
    <row r="76" spans="2:3" ht="18" customHeight="1"/>
    <row r="77" spans="2:3" ht="18" customHeight="1"/>
    <row r="78" spans="2:3" ht="18" customHeight="1"/>
    <row r="79" spans="2:3" ht="18" customHeight="1"/>
    <row r="80" spans="2:3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phoneticPr fontId="3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肢体不自由者・難聴者・中途失調者・盲人・盲ろう者編　
　単純集計表（世帯員票）</oddHeader>
    <oddFooter>&amp;C&amp;P　/　2　(問８～９)</oddFooter>
  </headerFooter>
  <rowBreaks count="1" manualBreakCount="1">
    <brk id="32" max="4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B1:V300"/>
  <sheetViews>
    <sheetView zoomScale="80" zoomScaleNormal="80" workbookViewId="0"/>
  </sheetViews>
  <sheetFormatPr defaultRowHeight="13.5"/>
  <cols>
    <col min="1" max="1" width="4.625" customWidth="1"/>
    <col min="2" max="2" width="24.625" style="33" customWidth="1"/>
    <col min="3" max="6" width="10.625" customWidth="1"/>
    <col min="7" max="8" width="4.625" customWidth="1"/>
    <col min="9" max="9" width="24.625" style="33" customWidth="1"/>
    <col min="10" max="13" width="10.625" customWidth="1"/>
    <col min="14" max="15" width="4.625" customWidth="1"/>
    <col min="16" max="16" width="24.625" style="33" customWidth="1"/>
    <col min="17" max="20" width="10.625" customWidth="1"/>
    <col min="21" max="21" width="4.625" customWidth="1"/>
  </cols>
  <sheetData>
    <row r="1" spans="2:20" ht="17.100000000000001" customHeight="1">
      <c r="B1" s="33" t="s">
        <v>141</v>
      </c>
    </row>
    <row r="2" spans="2:20" ht="9.9499999999999993" customHeight="1"/>
    <row r="3" spans="2:20" ht="17.100000000000001" customHeight="1">
      <c r="B3" s="33" t="s">
        <v>28</v>
      </c>
      <c r="I3" s="33" t="s">
        <v>29</v>
      </c>
      <c r="P3" s="33" t="s">
        <v>30</v>
      </c>
    </row>
    <row r="4" spans="2:20" s="33" customFormat="1" ht="17.100000000000001" customHeight="1">
      <c r="B4" s="55"/>
      <c r="C4" s="58" t="s">
        <v>0</v>
      </c>
      <c r="D4" s="57" t="s">
        <v>151</v>
      </c>
      <c r="I4" s="55"/>
      <c r="J4" s="58" t="s">
        <v>0</v>
      </c>
      <c r="K4" s="57" t="s">
        <v>151</v>
      </c>
      <c r="P4" s="55"/>
      <c r="Q4" s="58" t="s">
        <v>0</v>
      </c>
      <c r="R4" s="57" t="s">
        <v>151</v>
      </c>
    </row>
    <row r="5" spans="2:20" ht="17.100000000000001" customHeight="1">
      <c r="B5" s="33" t="s">
        <v>31</v>
      </c>
      <c r="C5" s="3">
        <v>430</v>
      </c>
      <c r="D5" s="4">
        <f>C5/C$8*100</f>
        <v>90.146750524109009</v>
      </c>
      <c r="I5" s="33" t="s">
        <v>215</v>
      </c>
      <c r="J5" s="3">
        <v>374</v>
      </c>
      <c r="K5" s="4">
        <f>J5/J$8*100</f>
        <v>78.40670859538784</v>
      </c>
      <c r="P5" s="33" t="s">
        <v>215</v>
      </c>
      <c r="Q5" s="3">
        <v>319</v>
      </c>
      <c r="R5" s="4">
        <f>Q5/Q$8*100</f>
        <v>66.876310272536685</v>
      </c>
    </row>
    <row r="6" spans="2:20" ht="17.100000000000001" customHeight="1">
      <c r="B6" s="33" t="s">
        <v>32</v>
      </c>
      <c r="C6" s="3">
        <v>33</v>
      </c>
      <c r="D6" s="4">
        <f t="shared" ref="D6:D8" si="0">C6/C$8*100</f>
        <v>6.9182389937106921</v>
      </c>
      <c r="I6" s="33" t="s">
        <v>216</v>
      </c>
      <c r="J6" s="3">
        <v>74</v>
      </c>
      <c r="K6" s="4">
        <f t="shared" ref="K6:K8" si="1">J6/J$8*100</f>
        <v>15.513626834381553</v>
      </c>
      <c r="P6" s="33" t="s">
        <v>216</v>
      </c>
      <c r="Q6" s="3">
        <v>131</v>
      </c>
      <c r="R6" s="4">
        <f t="shared" ref="R6:R8" si="2">Q6/Q$8*100</f>
        <v>27.463312368972748</v>
      </c>
    </row>
    <row r="7" spans="2:20" ht="17.100000000000001" customHeight="1">
      <c r="B7" s="33" t="s">
        <v>1</v>
      </c>
      <c r="C7" s="3">
        <v>14</v>
      </c>
      <c r="D7" s="4">
        <f t="shared" si="0"/>
        <v>2.9350104821802936</v>
      </c>
      <c r="I7" s="33" t="s">
        <v>1</v>
      </c>
      <c r="J7" s="3">
        <v>29</v>
      </c>
      <c r="K7" s="4">
        <f t="shared" si="1"/>
        <v>6.0796645702306078</v>
      </c>
      <c r="P7" s="33" t="s">
        <v>1</v>
      </c>
      <c r="Q7" s="3">
        <v>27</v>
      </c>
      <c r="R7" s="4">
        <f t="shared" si="2"/>
        <v>5.6603773584905666</v>
      </c>
    </row>
    <row r="8" spans="2:20" ht="17.100000000000001" customHeight="1">
      <c r="B8" s="55" t="s">
        <v>2</v>
      </c>
      <c r="C8" s="6">
        <f>SUM(C5:C7)</f>
        <v>477</v>
      </c>
      <c r="D8" s="89">
        <f t="shared" si="0"/>
        <v>100</v>
      </c>
      <c r="I8" s="55" t="s">
        <v>2</v>
      </c>
      <c r="J8" s="6">
        <f>SUM(J5:J7)</f>
        <v>477</v>
      </c>
      <c r="K8" s="89">
        <f t="shared" si="1"/>
        <v>100</v>
      </c>
      <c r="P8" s="55" t="s">
        <v>2</v>
      </c>
      <c r="Q8" s="6">
        <f>SUM(Q5:Q7)</f>
        <v>477</v>
      </c>
      <c r="R8" s="89">
        <f t="shared" si="2"/>
        <v>100</v>
      </c>
    </row>
    <row r="9" spans="2:20" ht="9.9499999999999993" customHeight="1"/>
    <row r="10" spans="2:20" ht="17.100000000000001" customHeight="1">
      <c r="B10" s="33" t="s">
        <v>33</v>
      </c>
      <c r="I10" s="33" t="s">
        <v>33</v>
      </c>
      <c r="P10" s="33" t="s">
        <v>33</v>
      </c>
    </row>
    <row r="11" spans="2:20" s="33" customFormat="1" ht="17.100000000000001" customHeight="1">
      <c r="B11" s="81"/>
      <c r="C11" s="82" t="s">
        <v>142</v>
      </c>
      <c r="D11" s="83"/>
      <c r="E11" s="81" t="s">
        <v>143</v>
      </c>
      <c r="F11" s="81"/>
      <c r="G11" s="56"/>
      <c r="I11" s="81"/>
      <c r="J11" s="82" t="s">
        <v>142</v>
      </c>
      <c r="K11" s="83"/>
      <c r="L11" s="81" t="s">
        <v>143</v>
      </c>
      <c r="M11" s="81"/>
      <c r="N11" s="56"/>
      <c r="P11" s="81"/>
      <c r="Q11" s="82" t="s">
        <v>142</v>
      </c>
      <c r="R11" s="83"/>
      <c r="S11" s="81" t="s">
        <v>143</v>
      </c>
      <c r="T11" s="81"/>
    </row>
    <row r="12" spans="2:20" s="33" customFormat="1" ht="17.100000000000001" customHeight="1">
      <c r="B12" s="71"/>
      <c r="C12" s="84" t="s">
        <v>0</v>
      </c>
      <c r="D12" s="85" t="s">
        <v>151</v>
      </c>
      <c r="E12" s="86" t="s">
        <v>0</v>
      </c>
      <c r="F12" s="86" t="s">
        <v>151</v>
      </c>
      <c r="G12" s="76"/>
      <c r="I12" s="71"/>
      <c r="J12" s="84" t="s">
        <v>0</v>
      </c>
      <c r="K12" s="85" t="s">
        <v>151</v>
      </c>
      <c r="L12" s="86" t="s">
        <v>0</v>
      </c>
      <c r="M12" s="86" t="s">
        <v>151</v>
      </c>
      <c r="N12" s="76"/>
      <c r="P12" s="71"/>
      <c r="Q12" s="84" t="s">
        <v>0</v>
      </c>
      <c r="R12" s="85" t="s">
        <v>151</v>
      </c>
      <c r="S12" s="86" t="s">
        <v>0</v>
      </c>
      <c r="T12" s="86" t="s">
        <v>151</v>
      </c>
    </row>
    <row r="13" spans="2:20" ht="17.100000000000001" customHeight="1">
      <c r="B13" s="33" t="s">
        <v>34</v>
      </c>
      <c r="C13" s="13">
        <v>236</v>
      </c>
      <c r="D13" s="20">
        <f>C13/C$46*100</f>
        <v>54.883720930232563</v>
      </c>
      <c r="E13">
        <v>23</v>
      </c>
      <c r="F13" s="91">
        <f>E13/430*100</f>
        <v>5.3488372093023253</v>
      </c>
      <c r="G13" s="4"/>
      <c r="I13" s="33" t="s">
        <v>34</v>
      </c>
      <c r="J13" s="13">
        <v>114</v>
      </c>
      <c r="K13" s="20">
        <f>J13/J$46*100</f>
        <v>30.481283422459892</v>
      </c>
      <c r="L13">
        <v>21</v>
      </c>
      <c r="M13" s="91">
        <f>L13/374*100</f>
        <v>5.6149732620320858</v>
      </c>
      <c r="N13" s="4"/>
      <c r="P13" s="33" t="s">
        <v>34</v>
      </c>
      <c r="Q13" s="13">
        <v>161</v>
      </c>
      <c r="R13" s="93">
        <f>Q13/319*100</f>
        <v>50.470219435736674</v>
      </c>
      <c r="S13">
        <v>5</v>
      </c>
      <c r="T13" s="91">
        <f>S13/S$46*100</f>
        <v>1.5673981191222568</v>
      </c>
    </row>
    <row r="14" spans="2:20" ht="17.100000000000001" customHeight="1">
      <c r="B14" s="33" t="s">
        <v>35</v>
      </c>
      <c r="C14" s="13">
        <v>16</v>
      </c>
      <c r="D14" s="20">
        <f t="shared" ref="D14:D46" si="3">C14/C$46*100</f>
        <v>3.7209302325581395</v>
      </c>
      <c r="E14">
        <v>38</v>
      </c>
      <c r="F14" s="8">
        <f t="shared" ref="F14:F46" si="4">E14/430*100</f>
        <v>8.8372093023255811</v>
      </c>
      <c r="G14" s="4"/>
      <c r="I14" s="33" t="s">
        <v>35</v>
      </c>
      <c r="J14" s="13">
        <v>18</v>
      </c>
      <c r="K14" s="20">
        <f t="shared" ref="K14:K46" si="5">J14/J$46*100</f>
        <v>4.8128342245989302</v>
      </c>
      <c r="L14">
        <v>20</v>
      </c>
      <c r="M14" s="8">
        <f t="shared" ref="M14:M46" si="6">L14/374*100</f>
        <v>5.3475935828877006</v>
      </c>
      <c r="N14" s="4"/>
      <c r="P14" s="33" t="s">
        <v>35</v>
      </c>
      <c r="Q14" s="13">
        <v>24</v>
      </c>
      <c r="R14" s="20">
        <f t="shared" ref="R14:R46" si="7">Q14/319*100</f>
        <v>7.523510971786834</v>
      </c>
      <c r="S14">
        <v>32</v>
      </c>
      <c r="T14" s="8">
        <f t="shared" ref="T14:T46" si="8">S14/S$46*100</f>
        <v>10.031347962382444</v>
      </c>
    </row>
    <row r="15" spans="2:20" ht="17.100000000000001" customHeight="1">
      <c r="B15" s="33" t="s">
        <v>36</v>
      </c>
      <c r="C15" s="13">
        <v>32</v>
      </c>
      <c r="D15" s="20">
        <f t="shared" si="3"/>
        <v>7.441860465116279</v>
      </c>
      <c r="E15">
        <v>40</v>
      </c>
      <c r="F15" s="8">
        <f t="shared" si="4"/>
        <v>9.3023255813953494</v>
      </c>
      <c r="G15" s="4"/>
      <c r="I15" s="33" t="s">
        <v>36</v>
      </c>
      <c r="J15" s="13">
        <v>17</v>
      </c>
      <c r="K15" s="20">
        <f t="shared" si="5"/>
        <v>4.5454545454545459</v>
      </c>
      <c r="L15">
        <v>19</v>
      </c>
      <c r="M15" s="8">
        <f t="shared" si="6"/>
        <v>5.0802139037433154</v>
      </c>
      <c r="N15" s="4"/>
      <c r="P15" s="33" t="s">
        <v>36</v>
      </c>
      <c r="Q15" s="13">
        <v>12</v>
      </c>
      <c r="R15" s="20">
        <f t="shared" si="7"/>
        <v>3.761755485893417</v>
      </c>
      <c r="S15">
        <v>23</v>
      </c>
      <c r="T15" s="8">
        <f t="shared" si="8"/>
        <v>7.2100313479623823</v>
      </c>
    </row>
    <row r="16" spans="2:20" ht="17.100000000000001" customHeight="1">
      <c r="B16" s="33" t="s">
        <v>37</v>
      </c>
      <c r="C16" s="13">
        <v>6</v>
      </c>
      <c r="D16" s="20">
        <f t="shared" si="3"/>
        <v>1.3953488372093024</v>
      </c>
      <c r="E16">
        <v>8</v>
      </c>
      <c r="F16" s="8">
        <f t="shared" si="4"/>
        <v>1.8604651162790697</v>
      </c>
      <c r="G16" s="4"/>
      <c r="H16" s="90"/>
      <c r="I16" s="33" t="s">
        <v>37</v>
      </c>
      <c r="J16" s="13">
        <v>5</v>
      </c>
      <c r="K16" s="20">
        <f t="shared" si="5"/>
        <v>1.3368983957219251</v>
      </c>
      <c r="L16">
        <v>6</v>
      </c>
      <c r="M16" s="8">
        <f t="shared" si="6"/>
        <v>1.6042780748663104</v>
      </c>
      <c r="N16" s="4"/>
      <c r="P16" s="33" t="s">
        <v>37</v>
      </c>
      <c r="Q16" s="13">
        <v>34</v>
      </c>
      <c r="R16" s="20">
        <f t="shared" si="7"/>
        <v>10.658307210031348</v>
      </c>
      <c r="S16">
        <v>13</v>
      </c>
      <c r="T16" s="8">
        <f t="shared" si="8"/>
        <v>4.0752351097178678</v>
      </c>
    </row>
    <row r="17" spans="2:22" ht="17.100000000000001" customHeight="1">
      <c r="B17" s="33" t="s">
        <v>38</v>
      </c>
      <c r="C17" s="13">
        <v>13</v>
      </c>
      <c r="D17" s="20">
        <f t="shared" si="3"/>
        <v>3.0232558139534884</v>
      </c>
      <c r="E17">
        <v>33</v>
      </c>
      <c r="F17" s="8">
        <f t="shared" si="4"/>
        <v>7.6744186046511631</v>
      </c>
      <c r="G17" s="4"/>
      <c r="H17" s="90"/>
      <c r="I17" s="33" t="s">
        <v>38</v>
      </c>
      <c r="J17" s="13">
        <v>8</v>
      </c>
      <c r="K17" s="20">
        <f t="shared" si="5"/>
        <v>2.1390374331550799</v>
      </c>
      <c r="L17">
        <v>7</v>
      </c>
      <c r="M17" s="8">
        <f t="shared" si="6"/>
        <v>1.8716577540106951</v>
      </c>
      <c r="N17" s="4"/>
      <c r="O17" s="90"/>
      <c r="P17" s="33" t="s">
        <v>38</v>
      </c>
      <c r="Q17" s="13">
        <v>27</v>
      </c>
      <c r="R17" s="20">
        <f t="shared" si="7"/>
        <v>8.4639498432601883</v>
      </c>
      <c r="S17">
        <v>29</v>
      </c>
      <c r="T17" s="8">
        <f t="shared" si="8"/>
        <v>9.0909090909090917</v>
      </c>
      <c r="V17" s="90"/>
    </row>
    <row r="18" spans="2:22" ht="17.100000000000001" customHeight="1">
      <c r="B18" s="33" t="s">
        <v>39</v>
      </c>
      <c r="C18" s="13">
        <v>0</v>
      </c>
      <c r="D18" s="20">
        <f t="shared" si="3"/>
        <v>0</v>
      </c>
      <c r="E18">
        <v>5</v>
      </c>
      <c r="F18" s="8">
        <f t="shared" si="4"/>
        <v>1.1627906976744187</v>
      </c>
      <c r="G18" s="4"/>
      <c r="I18" s="33" t="s">
        <v>39</v>
      </c>
      <c r="J18" s="13">
        <v>1</v>
      </c>
      <c r="K18" s="20">
        <f t="shared" si="5"/>
        <v>0.26737967914438499</v>
      </c>
      <c r="L18">
        <v>1</v>
      </c>
      <c r="M18" s="8">
        <f t="shared" si="6"/>
        <v>0.26737967914438499</v>
      </c>
      <c r="N18" s="4"/>
      <c r="P18" s="33" t="s">
        <v>39</v>
      </c>
      <c r="Q18" s="13">
        <v>7</v>
      </c>
      <c r="R18" s="20">
        <f t="shared" si="7"/>
        <v>2.1943573667711598</v>
      </c>
      <c r="S18">
        <v>5</v>
      </c>
      <c r="T18" s="8">
        <f t="shared" si="8"/>
        <v>1.5673981191222568</v>
      </c>
      <c r="V18" s="90"/>
    </row>
    <row r="19" spans="2:22" ht="17.100000000000001" customHeight="1">
      <c r="B19" s="33" t="s">
        <v>40</v>
      </c>
      <c r="C19" s="13">
        <v>0</v>
      </c>
      <c r="D19" s="20">
        <f t="shared" si="3"/>
        <v>0</v>
      </c>
      <c r="E19">
        <v>0</v>
      </c>
      <c r="F19" s="8">
        <f t="shared" si="4"/>
        <v>0</v>
      </c>
      <c r="G19" s="4"/>
      <c r="I19" s="33" t="s">
        <v>40</v>
      </c>
      <c r="J19" s="13">
        <v>0</v>
      </c>
      <c r="K19" s="20">
        <f t="shared" si="5"/>
        <v>0</v>
      </c>
      <c r="L19">
        <v>1</v>
      </c>
      <c r="M19" s="8">
        <f t="shared" si="6"/>
        <v>0.26737967914438499</v>
      </c>
      <c r="N19" s="4"/>
      <c r="P19" s="33" t="s">
        <v>40</v>
      </c>
      <c r="Q19" s="13">
        <v>4</v>
      </c>
      <c r="R19" s="20">
        <f t="shared" si="7"/>
        <v>1.2539184952978055</v>
      </c>
      <c r="S19">
        <v>9</v>
      </c>
      <c r="T19" s="8">
        <f t="shared" si="8"/>
        <v>2.8213166144200628</v>
      </c>
    </row>
    <row r="20" spans="2:22" ht="17.100000000000001" customHeight="1">
      <c r="B20" s="33" t="s">
        <v>41</v>
      </c>
      <c r="C20" s="13">
        <v>7</v>
      </c>
      <c r="D20" s="20">
        <f t="shared" si="3"/>
        <v>1.6279069767441861</v>
      </c>
      <c r="E20">
        <v>16</v>
      </c>
      <c r="F20" s="8">
        <f t="shared" si="4"/>
        <v>3.7209302325581395</v>
      </c>
      <c r="G20" s="4"/>
      <c r="H20" s="90"/>
      <c r="I20" s="33" t="s">
        <v>41</v>
      </c>
      <c r="J20" s="13">
        <v>10</v>
      </c>
      <c r="K20" s="20">
        <f t="shared" si="5"/>
        <v>2.6737967914438503</v>
      </c>
      <c r="L20">
        <v>5</v>
      </c>
      <c r="M20" s="8">
        <f t="shared" si="6"/>
        <v>1.3368983957219251</v>
      </c>
      <c r="N20" s="4"/>
      <c r="P20" s="33" t="s">
        <v>41</v>
      </c>
      <c r="Q20" s="13">
        <v>21</v>
      </c>
      <c r="R20" s="20">
        <f t="shared" si="7"/>
        <v>6.5830721003134789</v>
      </c>
      <c r="S20">
        <v>13</v>
      </c>
      <c r="T20" s="8">
        <f t="shared" si="8"/>
        <v>4.0752351097178678</v>
      </c>
    </row>
    <row r="21" spans="2:22" ht="17.100000000000001" customHeight="1">
      <c r="B21" s="33" t="s">
        <v>42</v>
      </c>
      <c r="C21" s="13">
        <v>17</v>
      </c>
      <c r="D21" s="20">
        <f t="shared" si="3"/>
        <v>3.9534883720930232</v>
      </c>
      <c r="E21">
        <v>19</v>
      </c>
      <c r="F21" s="8">
        <f t="shared" si="4"/>
        <v>4.4186046511627906</v>
      </c>
      <c r="G21" s="4"/>
      <c r="I21" s="33" t="s">
        <v>42</v>
      </c>
      <c r="J21" s="13">
        <v>8</v>
      </c>
      <c r="K21" s="20">
        <f t="shared" si="5"/>
        <v>2.1390374331550799</v>
      </c>
      <c r="L21">
        <v>22</v>
      </c>
      <c r="M21" s="8">
        <f t="shared" si="6"/>
        <v>5.8823529411764701</v>
      </c>
      <c r="N21" s="4"/>
      <c r="P21" s="33" t="s">
        <v>42</v>
      </c>
      <c r="Q21" s="13">
        <v>8</v>
      </c>
      <c r="R21" s="20">
        <f t="shared" si="7"/>
        <v>2.507836990595611</v>
      </c>
      <c r="S21">
        <v>20</v>
      </c>
      <c r="T21" s="8">
        <f t="shared" si="8"/>
        <v>6.2695924764890272</v>
      </c>
      <c r="V21" s="90"/>
    </row>
    <row r="22" spans="2:22" ht="17.100000000000001" customHeight="1">
      <c r="B22" s="33" t="s">
        <v>43</v>
      </c>
      <c r="C22" s="13">
        <v>0</v>
      </c>
      <c r="D22" s="20">
        <f t="shared" si="3"/>
        <v>0</v>
      </c>
      <c r="E22">
        <v>0</v>
      </c>
      <c r="F22" s="8">
        <f t="shared" si="4"/>
        <v>0</v>
      </c>
      <c r="G22" s="4"/>
      <c r="I22" s="33" t="s">
        <v>43</v>
      </c>
      <c r="J22" s="13">
        <v>0</v>
      </c>
      <c r="K22" s="20">
        <f t="shared" si="5"/>
        <v>0</v>
      </c>
      <c r="L22">
        <v>1</v>
      </c>
      <c r="M22" s="8">
        <f t="shared" si="6"/>
        <v>0.26737967914438499</v>
      </c>
      <c r="N22" s="4"/>
      <c r="P22" s="33" t="s">
        <v>43</v>
      </c>
      <c r="Q22" s="13">
        <v>1</v>
      </c>
      <c r="R22" s="20">
        <f t="shared" si="7"/>
        <v>0.31347962382445138</v>
      </c>
      <c r="S22">
        <v>1</v>
      </c>
      <c r="T22" s="8">
        <f t="shared" si="8"/>
        <v>0.31347962382445138</v>
      </c>
    </row>
    <row r="23" spans="2:22" ht="17.100000000000001" customHeight="1">
      <c r="B23" s="33" t="s">
        <v>44</v>
      </c>
      <c r="C23" s="13">
        <v>0</v>
      </c>
      <c r="D23" s="20">
        <f t="shared" si="3"/>
        <v>0</v>
      </c>
      <c r="E23">
        <v>0</v>
      </c>
      <c r="F23" s="8">
        <f t="shared" si="4"/>
        <v>0</v>
      </c>
      <c r="G23" s="4"/>
      <c r="I23" s="33" t="s">
        <v>44</v>
      </c>
      <c r="J23" s="13">
        <v>0</v>
      </c>
      <c r="K23" s="20">
        <f t="shared" si="5"/>
        <v>0</v>
      </c>
      <c r="L23">
        <v>0</v>
      </c>
      <c r="M23" s="8">
        <f t="shared" si="6"/>
        <v>0</v>
      </c>
      <c r="N23" s="4"/>
      <c r="P23" s="33" t="s">
        <v>44</v>
      </c>
      <c r="Q23" s="13">
        <v>1</v>
      </c>
      <c r="R23" s="20">
        <f t="shared" si="7"/>
        <v>0.31347962382445138</v>
      </c>
      <c r="S23">
        <v>0</v>
      </c>
      <c r="T23" s="8">
        <f t="shared" si="8"/>
        <v>0</v>
      </c>
      <c r="V23" s="90"/>
    </row>
    <row r="24" spans="2:22" ht="17.100000000000001" customHeight="1">
      <c r="B24" s="33" t="s">
        <v>45</v>
      </c>
      <c r="C24" s="13">
        <v>0</v>
      </c>
      <c r="D24" s="20">
        <f t="shared" si="3"/>
        <v>0</v>
      </c>
      <c r="E24">
        <v>0</v>
      </c>
      <c r="F24" s="8">
        <f t="shared" si="4"/>
        <v>0</v>
      </c>
      <c r="G24" s="4"/>
      <c r="I24" s="33" t="s">
        <v>45</v>
      </c>
      <c r="J24" s="13">
        <v>0</v>
      </c>
      <c r="K24" s="20">
        <f t="shared" si="5"/>
        <v>0</v>
      </c>
      <c r="L24">
        <v>0</v>
      </c>
      <c r="M24" s="8">
        <f t="shared" si="6"/>
        <v>0</v>
      </c>
      <c r="N24" s="4"/>
      <c r="P24" s="33" t="s">
        <v>45</v>
      </c>
      <c r="Q24" s="13">
        <v>0</v>
      </c>
      <c r="R24" s="20">
        <f t="shared" si="7"/>
        <v>0</v>
      </c>
      <c r="S24">
        <v>0</v>
      </c>
      <c r="T24" s="8">
        <f t="shared" si="8"/>
        <v>0</v>
      </c>
    </row>
    <row r="25" spans="2:22" ht="17.100000000000001" customHeight="1">
      <c r="B25" s="33" t="s">
        <v>46</v>
      </c>
      <c r="C25" s="13">
        <v>0</v>
      </c>
      <c r="D25" s="20">
        <f t="shared" si="3"/>
        <v>0</v>
      </c>
      <c r="E25">
        <v>0</v>
      </c>
      <c r="F25" s="8">
        <f t="shared" si="4"/>
        <v>0</v>
      </c>
      <c r="G25" s="4"/>
      <c r="I25" s="33" t="s">
        <v>46</v>
      </c>
      <c r="J25" s="13">
        <v>0</v>
      </c>
      <c r="K25" s="20">
        <f t="shared" si="5"/>
        <v>0</v>
      </c>
      <c r="L25">
        <v>1</v>
      </c>
      <c r="M25" s="8">
        <f t="shared" si="6"/>
        <v>0.26737967914438499</v>
      </c>
      <c r="N25" s="4"/>
      <c r="P25" s="33" t="s">
        <v>46</v>
      </c>
      <c r="Q25" s="13">
        <v>0</v>
      </c>
      <c r="R25" s="20">
        <f t="shared" si="7"/>
        <v>0</v>
      </c>
      <c r="S25">
        <v>0</v>
      </c>
      <c r="T25" s="8">
        <f t="shared" si="8"/>
        <v>0</v>
      </c>
    </row>
    <row r="26" spans="2:22" ht="17.100000000000001" customHeight="1">
      <c r="B26" s="33" t="s">
        <v>47</v>
      </c>
      <c r="C26" s="13">
        <v>8</v>
      </c>
      <c r="D26" s="20">
        <f t="shared" si="3"/>
        <v>1.8604651162790697</v>
      </c>
      <c r="E26">
        <v>2</v>
      </c>
      <c r="F26" s="8">
        <f t="shared" si="4"/>
        <v>0.46511627906976744</v>
      </c>
      <c r="G26" s="4"/>
      <c r="H26" s="90"/>
      <c r="I26" s="33" t="s">
        <v>47</v>
      </c>
      <c r="J26" s="13">
        <v>3</v>
      </c>
      <c r="K26" s="20">
        <f t="shared" si="5"/>
        <v>0.80213903743315518</v>
      </c>
      <c r="L26">
        <v>2</v>
      </c>
      <c r="M26" s="8">
        <f t="shared" si="6"/>
        <v>0.53475935828876997</v>
      </c>
      <c r="N26" s="4"/>
      <c r="P26" s="33" t="s">
        <v>47</v>
      </c>
      <c r="Q26" s="13">
        <v>3</v>
      </c>
      <c r="R26" s="20">
        <f t="shared" si="7"/>
        <v>0.94043887147335425</v>
      </c>
      <c r="S26">
        <v>3</v>
      </c>
      <c r="T26" s="8">
        <f t="shared" si="8"/>
        <v>0.94043887147335425</v>
      </c>
    </row>
    <row r="27" spans="2:22" ht="17.100000000000001" customHeight="1">
      <c r="B27" s="33" t="s">
        <v>48</v>
      </c>
      <c r="C27" s="13">
        <v>5</v>
      </c>
      <c r="D27" s="20">
        <f t="shared" si="3"/>
        <v>1.1627906976744187</v>
      </c>
      <c r="E27">
        <v>3</v>
      </c>
      <c r="F27" s="8">
        <f t="shared" si="4"/>
        <v>0.69767441860465118</v>
      </c>
      <c r="G27" s="4"/>
      <c r="I27" s="33" t="s">
        <v>48</v>
      </c>
      <c r="J27" s="13">
        <v>1</v>
      </c>
      <c r="K27" s="20">
        <f t="shared" si="5"/>
        <v>0.26737967914438499</v>
      </c>
      <c r="L27">
        <v>3</v>
      </c>
      <c r="M27" s="8">
        <f t="shared" si="6"/>
        <v>0.80213903743315518</v>
      </c>
      <c r="N27" s="4"/>
      <c r="P27" s="33" t="s">
        <v>48</v>
      </c>
      <c r="Q27" s="13">
        <v>4</v>
      </c>
      <c r="R27" s="20">
        <f t="shared" si="7"/>
        <v>1.2539184952978055</v>
      </c>
      <c r="S27">
        <v>2</v>
      </c>
      <c r="T27" s="8">
        <f t="shared" si="8"/>
        <v>0.62695924764890276</v>
      </c>
    </row>
    <row r="28" spans="2:22" ht="17.100000000000001" customHeight="1">
      <c r="B28" s="33" t="s">
        <v>49</v>
      </c>
      <c r="C28" s="13">
        <v>63</v>
      </c>
      <c r="D28" s="20">
        <f t="shared" si="3"/>
        <v>14.651162790697676</v>
      </c>
      <c r="E28">
        <v>85</v>
      </c>
      <c r="F28" s="8">
        <f t="shared" si="4"/>
        <v>19.767441860465116</v>
      </c>
      <c r="G28" s="4"/>
      <c r="H28" s="90"/>
      <c r="I28" s="33" t="s">
        <v>49</v>
      </c>
      <c r="J28" s="13">
        <v>70</v>
      </c>
      <c r="K28" s="20">
        <f t="shared" si="5"/>
        <v>18.71657754010695</v>
      </c>
      <c r="L28">
        <v>65</v>
      </c>
      <c r="M28" s="8">
        <f t="shared" si="6"/>
        <v>17.379679144385026</v>
      </c>
      <c r="N28" s="4"/>
      <c r="O28" s="90"/>
      <c r="P28" s="33" t="s">
        <v>49</v>
      </c>
      <c r="Q28" s="13">
        <v>4</v>
      </c>
      <c r="R28" s="20">
        <f t="shared" si="7"/>
        <v>1.2539184952978055</v>
      </c>
      <c r="S28">
        <v>14</v>
      </c>
      <c r="T28" s="8">
        <f t="shared" si="8"/>
        <v>4.3887147335423196</v>
      </c>
    </row>
    <row r="29" spans="2:22" ht="17.100000000000001" customHeight="1">
      <c r="B29" s="33" t="s">
        <v>50</v>
      </c>
      <c r="C29" s="13">
        <v>1</v>
      </c>
      <c r="D29" s="20">
        <f t="shared" si="3"/>
        <v>0.23255813953488372</v>
      </c>
      <c r="E29">
        <v>6</v>
      </c>
      <c r="F29" s="8">
        <f t="shared" si="4"/>
        <v>1.3953488372093024</v>
      </c>
      <c r="G29" s="4"/>
      <c r="I29" s="33" t="s">
        <v>50</v>
      </c>
      <c r="J29" s="13">
        <v>5</v>
      </c>
      <c r="K29" s="20">
        <f t="shared" si="5"/>
        <v>1.3368983957219251</v>
      </c>
      <c r="L29">
        <v>5</v>
      </c>
      <c r="M29" s="8">
        <f t="shared" si="6"/>
        <v>1.3368983957219251</v>
      </c>
      <c r="N29" s="4"/>
      <c r="P29" s="33" t="s">
        <v>50</v>
      </c>
      <c r="Q29" s="13">
        <v>0</v>
      </c>
      <c r="R29" s="20">
        <f t="shared" si="7"/>
        <v>0</v>
      </c>
      <c r="S29">
        <v>0</v>
      </c>
      <c r="T29" s="8">
        <f t="shared" si="8"/>
        <v>0</v>
      </c>
    </row>
    <row r="30" spans="2:22" ht="17.100000000000001" customHeight="1">
      <c r="B30" s="33" t="s">
        <v>51</v>
      </c>
      <c r="C30" s="13">
        <v>9</v>
      </c>
      <c r="D30" s="20">
        <f t="shared" si="3"/>
        <v>2.0930232558139537</v>
      </c>
      <c r="E30">
        <v>15</v>
      </c>
      <c r="F30" s="8">
        <f t="shared" si="4"/>
        <v>3.4883720930232558</v>
      </c>
      <c r="G30" s="4"/>
      <c r="I30" s="33" t="s">
        <v>51</v>
      </c>
      <c r="J30" s="13">
        <v>60</v>
      </c>
      <c r="K30" s="20">
        <f t="shared" si="5"/>
        <v>16.042780748663102</v>
      </c>
      <c r="L30">
        <v>17</v>
      </c>
      <c r="M30" s="8">
        <f t="shared" si="6"/>
        <v>4.5454545454545459</v>
      </c>
      <c r="N30" s="4"/>
      <c r="P30" s="33" t="s">
        <v>51</v>
      </c>
      <c r="Q30" s="13">
        <v>1</v>
      </c>
      <c r="R30" s="20">
        <f t="shared" si="7"/>
        <v>0.31347962382445138</v>
      </c>
      <c r="S30">
        <v>3</v>
      </c>
      <c r="T30" s="8">
        <f t="shared" si="8"/>
        <v>0.94043887147335425</v>
      </c>
    </row>
    <row r="31" spans="2:22" ht="17.100000000000001" customHeight="1">
      <c r="B31" s="33" t="s">
        <v>52</v>
      </c>
      <c r="C31" s="13">
        <v>2</v>
      </c>
      <c r="D31" s="20">
        <f t="shared" si="3"/>
        <v>0.46511627906976744</v>
      </c>
      <c r="E31">
        <v>4</v>
      </c>
      <c r="F31" s="8">
        <f t="shared" si="4"/>
        <v>0.93023255813953487</v>
      </c>
      <c r="G31" s="4"/>
      <c r="I31" s="33" t="s">
        <v>52</v>
      </c>
      <c r="J31" s="13">
        <v>7</v>
      </c>
      <c r="K31" s="20">
        <f t="shared" si="5"/>
        <v>1.8716577540106951</v>
      </c>
      <c r="L31">
        <v>8</v>
      </c>
      <c r="M31" s="8">
        <f t="shared" si="6"/>
        <v>2.1390374331550799</v>
      </c>
      <c r="N31" s="4"/>
      <c r="P31" s="33" t="s">
        <v>52</v>
      </c>
      <c r="Q31" s="13">
        <v>0</v>
      </c>
      <c r="R31" s="20">
        <f t="shared" si="7"/>
        <v>0</v>
      </c>
      <c r="S31">
        <v>0</v>
      </c>
      <c r="T31" s="8">
        <f t="shared" si="8"/>
        <v>0</v>
      </c>
    </row>
    <row r="32" spans="2:22" ht="17.100000000000001" customHeight="1">
      <c r="B32" s="33" t="s">
        <v>53</v>
      </c>
      <c r="C32" s="13">
        <v>0</v>
      </c>
      <c r="D32" s="20">
        <f t="shared" si="3"/>
        <v>0</v>
      </c>
      <c r="E32">
        <v>1</v>
      </c>
      <c r="F32" s="8">
        <f t="shared" si="4"/>
        <v>0.23255813953488372</v>
      </c>
      <c r="G32" s="4"/>
      <c r="I32" s="33" t="s">
        <v>53</v>
      </c>
      <c r="J32" s="13">
        <v>1</v>
      </c>
      <c r="K32" s="20">
        <f t="shared" si="5"/>
        <v>0.26737967914438499</v>
      </c>
      <c r="L32">
        <v>2</v>
      </c>
      <c r="M32" s="8">
        <f t="shared" si="6"/>
        <v>0.53475935828876997</v>
      </c>
      <c r="N32" s="4"/>
      <c r="P32" s="33" t="s">
        <v>53</v>
      </c>
      <c r="Q32" s="13">
        <v>0</v>
      </c>
      <c r="R32" s="20">
        <f t="shared" si="7"/>
        <v>0</v>
      </c>
      <c r="S32">
        <v>0</v>
      </c>
      <c r="T32" s="8">
        <f t="shared" si="8"/>
        <v>0</v>
      </c>
    </row>
    <row r="33" spans="2:22" ht="17.100000000000001" customHeight="1">
      <c r="B33" s="33" t="s">
        <v>54</v>
      </c>
      <c r="C33" s="13">
        <v>0</v>
      </c>
      <c r="D33" s="20">
        <f t="shared" si="3"/>
        <v>0</v>
      </c>
      <c r="E33">
        <v>3</v>
      </c>
      <c r="F33" s="8">
        <f t="shared" si="4"/>
        <v>0.69767441860465118</v>
      </c>
      <c r="G33" s="4"/>
      <c r="I33" s="33" t="s">
        <v>217</v>
      </c>
      <c r="J33" s="13">
        <v>1</v>
      </c>
      <c r="K33" s="20">
        <f t="shared" si="5"/>
        <v>0.26737967914438499</v>
      </c>
      <c r="L33">
        <v>4</v>
      </c>
      <c r="M33" s="8">
        <f t="shared" si="6"/>
        <v>1.0695187165775399</v>
      </c>
      <c r="N33" s="4"/>
      <c r="P33" s="33" t="s">
        <v>217</v>
      </c>
      <c r="Q33" s="13">
        <v>0</v>
      </c>
      <c r="R33" s="20">
        <f t="shared" si="7"/>
        <v>0</v>
      </c>
      <c r="S33">
        <v>1</v>
      </c>
      <c r="T33" s="8">
        <f t="shared" si="8"/>
        <v>0.31347962382445138</v>
      </c>
    </row>
    <row r="34" spans="2:22" ht="17.100000000000001" customHeight="1">
      <c r="B34" s="33" t="s">
        <v>55</v>
      </c>
      <c r="C34" s="13">
        <v>0</v>
      </c>
      <c r="D34" s="20">
        <f t="shared" si="3"/>
        <v>0</v>
      </c>
      <c r="E34">
        <v>1</v>
      </c>
      <c r="F34" s="8">
        <f t="shared" si="4"/>
        <v>0.23255813953488372</v>
      </c>
      <c r="G34" s="4"/>
      <c r="I34" s="33" t="s">
        <v>55</v>
      </c>
      <c r="J34" s="13">
        <v>1</v>
      </c>
      <c r="K34" s="20">
        <f t="shared" si="5"/>
        <v>0.26737967914438499</v>
      </c>
      <c r="L34">
        <v>3</v>
      </c>
      <c r="M34" s="8">
        <f t="shared" si="6"/>
        <v>0.80213903743315518</v>
      </c>
      <c r="N34" s="4"/>
      <c r="P34" s="33" t="s">
        <v>55</v>
      </c>
      <c r="Q34" s="13">
        <v>0</v>
      </c>
      <c r="R34" s="20">
        <f t="shared" si="7"/>
        <v>0</v>
      </c>
      <c r="S34">
        <v>0</v>
      </c>
      <c r="T34" s="8">
        <f t="shared" si="8"/>
        <v>0</v>
      </c>
    </row>
    <row r="35" spans="2:22" ht="17.100000000000001" customHeight="1">
      <c r="B35" s="33" t="s">
        <v>56</v>
      </c>
      <c r="C35" s="13">
        <v>1</v>
      </c>
      <c r="D35" s="20">
        <f t="shared" si="3"/>
        <v>0.23255813953488372</v>
      </c>
      <c r="E35">
        <v>3</v>
      </c>
      <c r="F35" s="8">
        <f t="shared" si="4"/>
        <v>0.69767441860465118</v>
      </c>
      <c r="G35" s="4"/>
      <c r="I35" s="33" t="s">
        <v>56</v>
      </c>
      <c r="J35" s="13">
        <v>6</v>
      </c>
      <c r="K35" s="20">
        <f t="shared" si="5"/>
        <v>1.6042780748663104</v>
      </c>
      <c r="L35">
        <v>2</v>
      </c>
      <c r="M35" s="8">
        <f t="shared" si="6"/>
        <v>0.53475935828876997</v>
      </c>
      <c r="N35" s="4"/>
      <c r="P35" s="33" t="s">
        <v>56</v>
      </c>
      <c r="Q35" s="13">
        <v>0</v>
      </c>
      <c r="R35" s="20">
        <f t="shared" si="7"/>
        <v>0</v>
      </c>
      <c r="S35">
        <v>0</v>
      </c>
      <c r="T35" s="8">
        <f t="shared" si="8"/>
        <v>0</v>
      </c>
    </row>
    <row r="36" spans="2:22" ht="17.100000000000001" customHeight="1">
      <c r="B36" s="33" t="s">
        <v>57</v>
      </c>
      <c r="C36" s="13">
        <v>1</v>
      </c>
      <c r="D36" s="20">
        <f t="shared" si="3"/>
        <v>0.23255813953488372</v>
      </c>
      <c r="E36">
        <v>0</v>
      </c>
      <c r="F36" s="8">
        <f t="shared" si="4"/>
        <v>0</v>
      </c>
      <c r="G36" s="4"/>
      <c r="I36" s="33" t="s">
        <v>57</v>
      </c>
      <c r="J36" s="13">
        <v>9</v>
      </c>
      <c r="K36" s="20">
        <f t="shared" si="5"/>
        <v>2.4064171122994651</v>
      </c>
      <c r="L36">
        <v>14</v>
      </c>
      <c r="M36" s="8">
        <f t="shared" si="6"/>
        <v>3.7433155080213902</v>
      </c>
      <c r="N36" s="4"/>
      <c r="P36" s="33" t="s">
        <v>57</v>
      </c>
      <c r="Q36" s="13">
        <v>0</v>
      </c>
      <c r="R36" s="20">
        <f t="shared" si="7"/>
        <v>0</v>
      </c>
      <c r="S36">
        <v>0</v>
      </c>
      <c r="T36" s="8">
        <f t="shared" si="8"/>
        <v>0</v>
      </c>
    </row>
    <row r="37" spans="2:22" ht="17.100000000000001" customHeight="1">
      <c r="B37" s="33" t="s">
        <v>58</v>
      </c>
      <c r="C37" s="13">
        <v>0</v>
      </c>
      <c r="D37" s="20">
        <f t="shared" si="3"/>
        <v>0</v>
      </c>
      <c r="E37">
        <v>0</v>
      </c>
      <c r="F37" s="8">
        <f t="shared" si="4"/>
        <v>0</v>
      </c>
      <c r="G37" s="4"/>
      <c r="I37" s="33" t="s">
        <v>218</v>
      </c>
      <c r="J37" s="13">
        <v>0</v>
      </c>
      <c r="K37" s="20">
        <f t="shared" si="5"/>
        <v>0</v>
      </c>
      <c r="L37">
        <v>2</v>
      </c>
      <c r="M37" s="8">
        <f t="shared" si="6"/>
        <v>0.53475935828876997</v>
      </c>
      <c r="N37" s="4"/>
      <c r="P37" s="33" t="s">
        <v>218</v>
      </c>
      <c r="Q37" s="13">
        <v>0</v>
      </c>
      <c r="R37" s="20">
        <f t="shared" si="7"/>
        <v>0</v>
      </c>
      <c r="S37">
        <v>0</v>
      </c>
      <c r="T37" s="8">
        <f t="shared" si="8"/>
        <v>0</v>
      </c>
    </row>
    <row r="38" spans="2:22" ht="17.100000000000001" customHeight="1">
      <c r="B38" s="33" t="s">
        <v>59</v>
      </c>
      <c r="C38" s="13">
        <v>1</v>
      </c>
      <c r="D38" s="20">
        <f t="shared" si="3"/>
        <v>0.23255813953488372</v>
      </c>
      <c r="E38">
        <v>1</v>
      </c>
      <c r="F38" s="8">
        <f t="shared" si="4"/>
        <v>0.23255813953488372</v>
      </c>
      <c r="G38" s="4"/>
      <c r="I38" s="33" t="s">
        <v>59</v>
      </c>
      <c r="J38" s="13">
        <v>1</v>
      </c>
      <c r="K38" s="20">
        <f t="shared" si="5"/>
        <v>0.26737967914438499</v>
      </c>
      <c r="L38">
        <v>1</v>
      </c>
      <c r="M38" s="8">
        <f t="shared" si="6"/>
        <v>0.26737967914438499</v>
      </c>
      <c r="N38" s="4"/>
      <c r="P38" s="33" t="s">
        <v>59</v>
      </c>
      <c r="Q38" s="13">
        <v>0</v>
      </c>
      <c r="R38" s="20">
        <f t="shared" si="7"/>
        <v>0</v>
      </c>
      <c r="S38">
        <v>1</v>
      </c>
      <c r="T38" s="8">
        <f t="shared" si="8"/>
        <v>0.31347962382445138</v>
      </c>
    </row>
    <row r="39" spans="2:22" ht="17.100000000000001" customHeight="1">
      <c r="B39" s="33" t="s">
        <v>60</v>
      </c>
      <c r="C39" s="13">
        <v>0</v>
      </c>
      <c r="D39" s="20">
        <f t="shared" si="3"/>
        <v>0</v>
      </c>
      <c r="E39">
        <v>0</v>
      </c>
      <c r="F39" s="8">
        <f t="shared" si="4"/>
        <v>0</v>
      </c>
      <c r="G39" s="4"/>
      <c r="I39" s="33" t="s">
        <v>60</v>
      </c>
      <c r="J39" s="13">
        <v>0</v>
      </c>
      <c r="K39" s="20">
        <f t="shared" si="5"/>
        <v>0</v>
      </c>
      <c r="L39">
        <v>0</v>
      </c>
      <c r="M39" s="8">
        <f t="shared" si="6"/>
        <v>0</v>
      </c>
      <c r="N39" s="4"/>
      <c r="P39" s="33" t="s">
        <v>60</v>
      </c>
      <c r="Q39" s="13">
        <v>0</v>
      </c>
      <c r="R39" s="20">
        <f t="shared" si="7"/>
        <v>0</v>
      </c>
      <c r="S39">
        <v>0</v>
      </c>
      <c r="T39" s="8">
        <f t="shared" si="8"/>
        <v>0</v>
      </c>
    </row>
    <row r="40" spans="2:22" ht="17.100000000000001" customHeight="1">
      <c r="B40" s="33" t="s">
        <v>61</v>
      </c>
      <c r="C40" s="13">
        <v>0</v>
      </c>
      <c r="D40" s="20">
        <f t="shared" si="3"/>
        <v>0</v>
      </c>
      <c r="E40">
        <v>0</v>
      </c>
      <c r="F40" s="8">
        <f t="shared" si="4"/>
        <v>0</v>
      </c>
      <c r="G40" s="4"/>
      <c r="I40" s="33" t="s">
        <v>61</v>
      </c>
      <c r="J40" s="13">
        <v>2</v>
      </c>
      <c r="K40" s="20">
        <f t="shared" si="5"/>
        <v>0.53475935828876997</v>
      </c>
      <c r="L40">
        <v>1</v>
      </c>
      <c r="M40" s="8">
        <f t="shared" si="6"/>
        <v>0.26737967914438499</v>
      </c>
      <c r="N40" s="4"/>
      <c r="P40" s="33" t="s">
        <v>61</v>
      </c>
      <c r="Q40" s="13">
        <v>0</v>
      </c>
      <c r="R40" s="20">
        <f t="shared" si="7"/>
        <v>0</v>
      </c>
      <c r="S40">
        <v>0</v>
      </c>
      <c r="T40" s="8">
        <f t="shared" si="8"/>
        <v>0</v>
      </c>
    </row>
    <row r="41" spans="2:22" ht="17.100000000000001" customHeight="1">
      <c r="B41" s="33" t="s">
        <v>62</v>
      </c>
      <c r="C41" s="13">
        <v>0</v>
      </c>
      <c r="D41" s="20">
        <f t="shared" si="3"/>
        <v>0</v>
      </c>
      <c r="E41">
        <v>0</v>
      </c>
      <c r="F41" s="8">
        <f t="shared" si="4"/>
        <v>0</v>
      </c>
      <c r="G41" s="4"/>
      <c r="I41" s="33" t="s">
        <v>62</v>
      </c>
      <c r="J41" s="13">
        <v>0</v>
      </c>
      <c r="K41" s="20">
        <f t="shared" si="5"/>
        <v>0</v>
      </c>
      <c r="L41">
        <v>0</v>
      </c>
      <c r="M41" s="8">
        <f t="shared" si="6"/>
        <v>0</v>
      </c>
      <c r="N41" s="4"/>
      <c r="P41" s="33" t="s">
        <v>62</v>
      </c>
      <c r="Q41" s="13">
        <v>0</v>
      </c>
      <c r="R41" s="20">
        <f t="shared" si="7"/>
        <v>0</v>
      </c>
      <c r="S41">
        <v>0</v>
      </c>
      <c r="T41" s="8">
        <f t="shared" si="8"/>
        <v>0</v>
      </c>
    </row>
    <row r="42" spans="2:22" ht="17.100000000000001" customHeight="1">
      <c r="B42" s="33" t="s">
        <v>63</v>
      </c>
      <c r="C42" s="13">
        <v>0</v>
      </c>
      <c r="D42" s="20">
        <f t="shared" si="3"/>
        <v>0</v>
      </c>
      <c r="E42">
        <v>2</v>
      </c>
      <c r="F42" s="8">
        <f t="shared" si="4"/>
        <v>0.46511627906976744</v>
      </c>
      <c r="G42" s="4"/>
      <c r="I42" s="33" t="s">
        <v>63</v>
      </c>
      <c r="J42" s="13">
        <v>11</v>
      </c>
      <c r="K42" s="20">
        <f t="shared" si="5"/>
        <v>2.9411764705882351</v>
      </c>
      <c r="L42">
        <v>10</v>
      </c>
      <c r="M42" s="8">
        <f t="shared" si="6"/>
        <v>2.6737967914438503</v>
      </c>
      <c r="N42" s="4"/>
      <c r="O42" s="90"/>
      <c r="P42" s="33" t="s">
        <v>63</v>
      </c>
      <c r="Q42" s="13">
        <v>0</v>
      </c>
      <c r="R42" s="20">
        <f t="shared" si="7"/>
        <v>0</v>
      </c>
      <c r="S42">
        <v>0</v>
      </c>
      <c r="T42" s="8">
        <f t="shared" si="8"/>
        <v>0</v>
      </c>
    </row>
    <row r="43" spans="2:22" ht="17.100000000000001" customHeight="1">
      <c r="B43" s="33" t="s">
        <v>64</v>
      </c>
      <c r="C43" s="13">
        <v>0</v>
      </c>
      <c r="D43" s="20">
        <f t="shared" si="3"/>
        <v>0</v>
      </c>
      <c r="E43">
        <v>0</v>
      </c>
      <c r="F43" s="8">
        <f t="shared" si="4"/>
        <v>0</v>
      </c>
      <c r="G43" s="4"/>
      <c r="I43" s="33" t="s">
        <v>64</v>
      </c>
      <c r="J43" s="13">
        <v>1</v>
      </c>
      <c r="K43" s="20">
        <f t="shared" si="5"/>
        <v>0.26737967914438499</v>
      </c>
      <c r="L43">
        <v>1</v>
      </c>
      <c r="M43" s="8">
        <f t="shared" si="6"/>
        <v>0.26737967914438499</v>
      </c>
      <c r="N43" s="4"/>
      <c r="P43" s="33" t="s">
        <v>64</v>
      </c>
      <c r="Q43" s="13">
        <v>0</v>
      </c>
      <c r="R43" s="20">
        <f t="shared" si="7"/>
        <v>0</v>
      </c>
      <c r="S43">
        <v>0</v>
      </c>
      <c r="T43" s="8">
        <f t="shared" si="8"/>
        <v>0</v>
      </c>
    </row>
    <row r="44" spans="2:22" ht="17.100000000000001" customHeight="1">
      <c r="B44" s="33" t="s">
        <v>65</v>
      </c>
      <c r="C44" s="13">
        <v>3</v>
      </c>
      <c r="D44" s="20">
        <f t="shared" si="3"/>
        <v>0.69767441860465118</v>
      </c>
      <c r="E44">
        <v>2</v>
      </c>
      <c r="F44" s="8">
        <f t="shared" si="4"/>
        <v>0.46511627906976744</v>
      </c>
      <c r="G44" s="4"/>
      <c r="I44" s="33" t="s">
        <v>65</v>
      </c>
      <c r="J44" s="13">
        <v>5</v>
      </c>
      <c r="K44" s="20">
        <f t="shared" si="5"/>
        <v>1.3368983957219251</v>
      </c>
      <c r="L44">
        <v>3</v>
      </c>
      <c r="M44" s="8">
        <f t="shared" si="6"/>
        <v>0.80213903743315518</v>
      </c>
      <c r="N44" s="4"/>
      <c r="P44" s="33" t="s">
        <v>65</v>
      </c>
      <c r="Q44" s="13">
        <v>1</v>
      </c>
      <c r="R44" s="20">
        <f t="shared" si="7"/>
        <v>0.31347962382445138</v>
      </c>
      <c r="S44">
        <v>3</v>
      </c>
      <c r="T44" s="8">
        <f t="shared" si="8"/>
        <v>0.94043887147335425</v>
      </c>
    </row>
    <row r="45" spans="2:22" ht="17.100000000000001" customHeight="1">
      <c r="B45" s="33" t="s">
        <v>1</v>
      </c>
      <c r="C45" s="13">
        <v>9</v>
      </c>
      <c r="D45" s="20">
        <f t="shared" si="3"/>
        <v>2.0930232558139537</v>
      </c>
      <c r="E45">
        <v>121</v>
      </c>
      <c r="F45" s="92">
        <f t="shared" si="4"/>
        <v>28.13953488372093</v>
      </c>
      <c r="G45" s="4"/>
      <c r="I45" s="33" t="s">
        <v>1</v>
      </c>
      <c r="J45" s="13">
        <v>9</v>
      </c>
      <c r="K45" s="20">
        <f t="shared" si="5"/>
        <v>2.4064171122994651</v>
      </c>
      <c r="L45">
        <v>130</v>
      </c>
      <c r="M45" s="8">
        <f t="shared" si="6"/>
        <v>34.759358288770052</v>
      </c>
      <c r="N45" s="4"/>
      <c r="O45" s="90"/>
      <c r="P45" s="33" t="s">
        <v>1</v>
      </c>
      <c r="Q45" s="13">
        <v>7</v>
      </c>
      <c r="R45" s="94">
        <f t="shared" si="7"/>
        <v>2.1943573667711598</v>
      </c>
      <c r="S45">
        <v>142</v>
      </c>
      <c r="T45" s="8">
        <f t="shared" si="8"/>
        <v>44.514106583072099</v>
      </c>
      <c r="V45" s="90"/>
    </row>
    <row r="46" spans="2:22" ht="17.100000000000001" customHeight="1">
      <c r="B46" s="55" t="s">
        <v>2</v>
      </c>
      <c r="C46" s="21">
        <f>SUM(C13:C45)</f>
        <v>430</v>
      </c>
      <c r="D46" s="22">
        <f t="shared" si="3"/>
        <v>100</v>
      </c>
      <c r="E46" s="21">
        <f>SUM(E13:E45)</f>
        <v>431</v>
      </c>
      <c r="F46" s="7">
        <f t="shared" si="4"/>
        <v>100.23255813953489</v>
      </c>
      <c r="G46" s="8"/>
      <c r="I46" s="55" t="s">
        <v>2</v>
      </c>
      <c r="J46" s="21">
        <f>SUM(J13:J45)</f>
        <v>374</v>
      </c>
      <c r="K46" s="22">
        <f t="shared" si="5"/>
        <v>100</v>
      </c>
      <c r="L46" s="21">
        <f>SUM(L13:L45)</f>
        <v>377</v>
      </c>
      <c r="M46" s="7">
        <f t="shared" si="6"/>
        <v>100.80213903743316</v>
      </c>
      <c r="N46" s="8"/>
      <c r="P46" s="55" t="s">
        <v>2</v>
      </c>
      <c r="Q46" s="21">
        <f>SUM(Q13:Q45)</f>
        <v>320</v>
      </c>
      <c r="R46" s="22">
        <f t="shared" si="7"/>
        <v>100.31347962382443</v>
      </c>
      <c r="S46" s="21">
        <f>SUM(S13:S45)</f>
        <v>319</v>
      </c>
      <c r="T46" s="8">
        <f t="shared" si="8"/>
        <v>100</v>
      </c>
    </row>
    <row r="47" spans="2:22" ht="17.100000000000001" customHeight="1">
      <c r="B47" s="33" t="s">
        <v>144</v>
      </c>
      <c r="C47" s="23"/>
      <c r="D47" s="23"/>
      <c r="E47" s="23"/>
      <c r="F47" s="23"/>
      <c r="I47" s="33" t="s">
        <v>219</v>
      </c>
      <c r="P47" s="59" t="s">
        <v>220</v>
      </c>
    </row>
    <row r="48" spans="2:22" ht="18" customHeight="1">
      <c r="B48" s="73"/>
      <c r="C48" s="24"/>
      <c r="D48" s="24"/>
      <c r="E48" s="24"/>
      <c r="F48" s="24"/>
    </row>
    <row r="49" spans="2:9" ht="18" customHeight="1">
      <c r="B49" s="25"/>
      <c r="C49" s="24"/>
      <c r="D49" s="24"/>
      <c r="E49" s="24"/>
      <c r="F49" s="24"/>
      <c r="I49" s="34"/>
    </row>
    <row r="50" spans="2:9" ht="18" customHeight="1">
      <c r="B50" s="73"/>
      <c r="C50" s="24"/>
      <c r="D50" s="24"/>
      <c r="E50" s="24"/>
      <c r="F50" s="24"/>
    </row>
    <row r="51" spans="2:9" ht="18" customHeight="1">
      <c r="B51" s="25"/>
      <c r="C51" s="23"/>
      <c r="D51" s="23"/>
      <c r="E51" s="23"/>
    </row>
    <row r="52" spans="2:9" ht="18" customHeight="1">
      <c r="C52" s="23"/>
      <c r="D52" s="23"/>
      <c r="E52" s="23"/>
      <c r="F52" s="23"/>
    </row>
    <row r="53" spans="2:9" ht="18" customHeight="1">
      <c r="B53" s="25"/>
    </row>
    <row r="54" spans="2:9" ht="18" customHeight="1"/>
    <row r="55" spans="2:9" ht="18" customHeight="1"/>
    <row r="56" spans="2:9" ht="18" customHeight="1"/>
    <row r="57" spans="2:9" ht="18" customHeight="1"/>
    <row r="58" spans="2:9" ht="18" customHeight="1"/>
    <row r="59" spans="2:9" ht="18" customHeight="1"/>
    <row r="60" spans="2:9" ht="18" customHeight="1"/>
    <row r="61" spans="2:9" ht="18" customHeight="1"/>
    <row r="62" spans="2:9" ht="18" customHeight="1"/>
    <row r="63" spans="2:9" ht="18" customHeight="1"/>
    <row r="64" spans="2:9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phoneticPr fontId="3"/>
  <printOptions horizontalCentered="1"/>
  <pageMargins left="0.39370078740157483" right="0.39370078740157483" top="0.98425196850393704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肢体不自由者・難聴者・中途失調者・盲人・盲ろう者編　
　単純集計表（世帯員票）</oddHeader>
    <oddFooter>&amp;C&amp;"HG丸ｺﾞｼｯｸM-PRO,標準"&amp;10&amp;P　/　3　(問１０)</oddFooter>
  </headerFooter>
  <colBreaks count="2" manualBreakCount="2">
    <brk id="7" max="1048575" man="1"/>
    <brk id="14" max="1048575" man="1"/>
  </colBreaks>
  <ignoredErrors>
    <ignoredError sqref="D46 K46 R4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表紙</vt:lpstr>
      <vt:lpstr>問１</vt:lpstr>
      <vt:lpstr>問2～問4</vt:lpstr>
      <vt:lpstr>問5</vt:lpstr>
      <vt:lpstr>問6～7</vt:lpstr>
      <vt:lpstr>問8～問9</vt:lpstr>
      <vt:lpstr>問10</vt:lpstr>
      <vt:lpstr>表紙!Print_Area</vt:lpstr>
      <vt:lpstr>問１!Print_Area</vt:lpstr>
      <vt:lpstr>問10!Print_Area</vt:lpstr>
      <vt:lpstr>'問2～問4'!Print_Area</vt:lpstr>
      <vt:lpstr>問5!Print_Area</vt:lpstr>
      <vt:lpstr>'問6～7'!Print_Area</vt:lpstr>
      <vt:lpstr>'問8～問9'!Print_Area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2012-03-28T04:19:09Z</dcterms:created>
  <dcterms:modified xsi:type="dcterms:W3CDTF">2012-05-28T02:31:31Z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